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defaultThemeVersion="124226"/>
  <workbookProtection workbookPassword="D403" lockStructure="1" lockWindows="1"/>
  <bookViews>
    <workbookView xWindow="0" yWindow="0" windowWidth="23040" windowHeight="9120" tabRatio="611"/>
  </bookViews>
  <sheets>
    <sheet name="July-Dec 2016" sheetId="3" r:id="rId1"/>
    <sheet name="SAMPLE LOG" sheetId="4" r:id="rId2"/>
  </sheets>
  <definedNames>
    <definedName name="CC_HONOLULU_BUDGET_AND_FISCAL_SERVICES">'July-Dec 2016'!$EQ$12:$EQ$23</definedName>
    <definedName name="CC_HONOLULU_CITY_AUDITOR">'July-Dec 2016'!$ES$12:$ES$13</definedName>
    <definedName name="CC_HONOLULU_CITY_CLERK">'July-Dec 2016'!$ET$12:$ET$13</definedName>
    <definedName name="CC_HONOLULU_CITY_COUNCIL">'July-Dec 2016'!$ER$12:$ER$13</definedName>
    <definedName name="CC_HONOLULU_COMMUNITY_SERVICES">'July-Dec 2016'!$EU$12:$EU$13</definedName>
    <definedName name="CC_HONOLULU_CORPORATION_COUNSEL">'July-Dec 2016'!$EV$12:$EV$13</definedName>
    <definedName name="CC_HONOLULU_COUNCIL_SERVICES">'July-Dec 2016'!$EW$12:$EW$13</definedName>
    <definedName name="CC_HONOLULU_CULTURE_AND_THE_ARTS">'July-Dec 2016'!$EX$12:$EX$13</definedName>
    <definedName name="CC_HONOLULU_CUSTOMER_SERVICES">'July-Dec 2016'!$EY$12:$EY$13</definedName>
    <definedName name="CC_HONOLULU_DESIGN_AND_CONSTRUCTION">'July-Dec 2016'!$EZ$12:$EZ$13</definedName>
    <definedName name="CC_HONOLULU_ECONOMIC_DEVELOPMENT">'July-Dec 2016'!$FA$12:$FA$13</definedName>
    <definedName name="CC_HONOLULU_EMERGENCY_MANAGEMENT">'July-Dec 2016'!$FB$12:$FB$13</definedName>
    <definedName name="CC_HONOLULU_ENTERPRISE_SERVICES">'July-Dec 2016'!$FC$12:$FC$13</definedName>
    <definedName name="CC_HONOLULU_ENVIRONMENTAL_SERVICES">'July-Dec 2016'!$FD$12:$FD$13</definedName>
    <definedName name="CC_HONOLULU_ETHICS_COMMISSION">'July-Dec 2016'!$FE$12:$FE$13</definedName>
    <definedName name="CC_HONOLULU_FACILITY_MAINTENANCE">'July-Dec 2016'!$FF$12:$FF$13</definedName>
    <definedName name="CC_HONOLULU_HONOLULU_AUTHORITY_FOR_RAPID_TRANSPORTATION">'July-Dec 2016'!$FG$12:$FG$13</definedName>
    <definedName name="CC_HONOLULU_HONOLULU_BOARD_OF_WATER_SUPPLY">'July-Dec 2016'!$FH$12:$FH$13</definedName>
    <definedName name="CC_HONOLULU_HONOLULU_EMERGENCY_SERVICES">'July-Dec 2016'!$FI$12:$FI$13</definedName>
    <definedName name="CC_HONOLULU_HONOLULU_FIRE_DEPARTMENT">'July-Dec 2016'!$FJ$12:$FJ$13</definedName>
    <definedName name="CC_HONOLULU_HONOLULU_POLICE_DEPARTMENT">'July-Dec 2016'!$FK$12:$FK$13</definedName>
    <definedName name="CC_HONOLULU_HOUSING">'July-Dec 2016'!$FL$12:$FL$13</definedName>
    <definedName name="CC_HONOLULU_HUMAN_RESOURCES">'July-Dec 2016'!$FM$12:$FM$13</definedName>
    <definedName name="CC_HONOLULU_INFORMATION_TECHNOLOGY">'July-Dec 2016'!$FN$12:$FN$13</definedName>
    <definedName name="CC_HONOLULU_MANAGING_DIRECTOR">'July-Dec 2016'!$FO$12:$FO$13</definedName>
    <definedName name="CC_HONOLULU_MAYOR">'July-Dec 2016'!$FP$12:$FP$13</definedName>
    <definedName name="CC_HONOLULU_MEDICAL_EXAMINER">'July-Dec 2016'!$FQ$12:$FQ$13</definedName>
    <definedName name="CC_HONOLULU_NEIGHBORHOOD_COMMISSION_OFFICE">'July-Dec 2016'!$FR$12:$FR$13</definedName>
    <definedName name="CC_HONOLULU_PARKS_AND_RECREATION">'July-Dec 2016'!$FS$12:$FS$13</definedName>
    <definedName name="CC_HONOLULU_PLANNING_AND_PERMITTING">'July-Dec 2016'!$FT$12:$FT$13</definedName>
    <definedName name="CC_HONOLULU_PROSECUTING_ATTORNEY">'July-Dec 2016'!$FU$12:$FU$13</definedName>
    <definedName name="CC_HONOLULU_ROYAL_HAWAIIAN_BAND">'July-Dec 2016'!$FV$12:$FV$13</definedName>
    <definedName name="CC_HONOLULU_TRANSPORTATION_SERVICES">'July-Dec 2016'!$FW$12:$FW$13</definedName>
    <definedName name="HAWAII_COUNTY__AGING">'July-Dec 2016'!$CG$12:$CG$13</definedName>
    <definedName name="HAWAII_COUNTY_CIVIL_DEFENSE">'July-Dec 2016'!$CH$12:$CH$13</definedName>
    <definedName name="HAWAII_COUNTY_CORPORATION_COUNSEL">'July-Dec 2016'!$CI$12:$CI$13</definedName>
    <definedName name="HAWAII_COUNTY_COUNTY_CLERK">'July-Dec 2016'!$CK$12:$CK$13</definedName>
    <definedName name="HAWAII_COUNTY_COUNTY_COUNCIL">'July-Dec 2016'!$CJ$12:$CJ$13</definedName>
    <definedName name="HAWAII_COUNTY_ENVIRONMENTAL_MANAGEMENT">'July-Dec 2016'!$CL$12:$CL$13</definedName>
    <definedName name="HAWAII_COUNTY_FINANCE">'July-Dec 2016'!$CM$12:$CM$13</definedName>
    <definedName name="HAWAII_COUNTY_FIRE">'July-Dec 2016'!$CN$12:$CN$13</definedName>
    <definedName name="HAWAII_COUNTY_FIRE_DEPARTMENT">'July-Dec 2016'!$DL$12:$DL$13</definedName>
    <definedName name="HAWAII_COUNTY_HOUSING">'July-Dec 2016'!$CO$12:$CO$13</definedName>
    <definedName name="HAWAII_COUNTY_HOUSING_AGENCY">'July-Dec 2016'!$DM$12:$DM$13</definedName>
    <definedName name="HAWAII_COUNTY_HUMAN_RESOURCES">'July-Dec 2016'!$CP$12:$CP$13</definedName>
    <definedName name="HAWAII_COUNTY_IMMIGRATION">'July-Dec 2016'!$CQ$12:$CQ$13</definedName>
    <definedName name="HAWAII_COUNTY_INFORMATION_TECHNOLOGY">'July-Dec 2016'!$CR$12:$CR$13</definedName>
    <definedName name="HAWAII_COUNTY_LEGISLATIVE_AUDITOR">'July-Dec 2016'!$CS$12:$CS$13</definedName>
    <definedName name="HAWAII_COUNTY_LIQUOR_CONTROL">'July-Dec 2016'!$CT$12:$CT$13</definedName>
    <definedName name="HAWAII_COUNTY_MASS_TRANSIT">'July-Dec 2016'!$CU$12:$CU$13</definedName>
    <definedName name="HAWAII_COUNTY_MAYOR">'July-Dec 2016'!$CV$12:$CV$13</definedName>
    <definedName name="HAWAII_COUNTY_PARKS_AND_RECREATION">'July-Dec 2016'!$CW$12:$CW$13</definedName>
    <definedName name="HAWAII_COUNTY_PLANNING">'July-Dec 2016'!$CX$12:$CX$13</definedName>
    <definedName name="HAWAII_COUNTY_POLICE">'July-Dec 2016'!$CY$12:$CY$13</definedName>
    <definedName name="HAWAII_COUNTY_PROSECUTING_ATTORNEY">'July-Dec 2016'!$CZ$12:$CZ$13</definedName>
    <definedName name="HAWAII_COUNTY_PUBLIC_WORKS">'July-Dec 2016'!$DA$12:$DA$13</definedName>
    <definedName name="HAWAII_COUNTY_RESEARCH_AND_DEVELOPMENT">'July-Dec 2016'!$DB$12:$DB$13</definedName>
    <definedName name="HAWAII_COUNTY_WATER_SUPPLY">'July-Dec 2016'!$DC$12:$DC$13</definedName>
    <definedName name="HHSC" localSheetId="0">'July-Dec 2016'!$CF$12:$CF$20</definedName>
    <definedName name="HHSC">#REF!</definedName>
    <definedName name="KAUAI_COUNTY_AGENCY_CIVIL_DEFENSE_AGENCY">'July-Dec 2016'!$DE$12:$DE$13</definedName>
    <definedName name="KAUAI_COUNTY_AGENCY_ON_ELDERLY_AFFAIRS">'July-Dec 2016'!$DD$12:$DD$13</definedName>
    <definedName name="KAUAI_COUNTY_CIVIL_DEFENSE_AGENCY">'July-Dec 2016'!$DE$12:$DE$13</definedName>
    <definedName name="KAUAI_COUNTY_COUNTY_ATTORNEY">'July-Dec 2016'!$DF$12:$DF$13</definedName>
    <definedName name="KAUAI_COUNTY_COUNTY_AUDITOR">'July-Dec 2016'!$DG$12:$DG$13</definedName>
    <definedName name="KAUAI_COUNTY_COUNTY_CLERK">'July-Dec 2016'!$DH$12:$DH$13</definedName>
    <definedName name="KAUAI_COUNTY_COUNTY_COUNCIL">'July-Dec 2016'!$DI$12:$DI$13</definedName>
    <definedName name="KAUAI_COUNTY_ECONOMIC_DEVELOPMENT">'July-Dec 2016'!$DJ$12:$DJ$13</definedName>
    <definedName name="KAUAI_COUNTY_FINANCE">'July-Dec 2016'!#REF!</definedName>
    <definedName name="KAUAI_COUNTY_FIRE_DEPARTMENT">'July-Dec 2016'!$DL$12:$DL$13</definedName>
    <definedName name="KAUAI_COUNTY_HOUSING_AGENCY">'July-Dec 2016'!$DM$12:$DM$13</definedName>
    <definedName name="KAUAI_COUNTY_LIQUOR_CONTROL">'July-Dec 2016'!$DN$12:$DN$13</definedName>
    <definedName name="KAUAI_COUNTY_MAYOR">'July-Dec 2016'!$DO$12:$DO$13</definedName>
    <definedName name="KAUAI_COUNTY_PARKS_AND_RECREATION">'July-Dec 2016'!$DP$12:$DP$13</definedName>
    <definedName name="KAUAI_COUNTY_PERSONNEL_SERVICES">'July-Dec 2016'!$DQ$12:$DQ$13</definedName>
    <definedName name="KAUAI_COUNTY_PLANNING_DEPARTMENT">'July-Dec 2016'!$DR$12:$DR$13</definedName>
    <definedName name="KAUAI_COUNTY_POLICE_DEPARTMENT">'July-Dec 2016'!$DS$12:$DS$13</definedName>
    <definedName name="KAUAI_COUNTY_PROSECUTING_ATTORNEY">'July-Dec 2016'!$DT$12:$DT$13</definedName>
    <definedName name="KAUAI_COUNTY_PUBLIC_WORKS">'July-Dec 2016'!$DU$12:$DU$13</definedName>
    <definedName name="KAUAI_COUNTY_TRANSPORTATION_AGENCY">'July-Dec 2016'!$DV$12:$DV$13</definedName>
    <definedName name="KAUAI_COUNTY_WATER_DEPARTMENT">'July-Dec 2016'!$DW$12:$DW$13</definedName>
    <definedName name="MAUI_COUNTY_CIVIL_DEFENSE_AGENCY">'July-Dec 2016'!$DX$12:$DX$13</definedName>
    <definedName name="MAUI_COUNTY_CORPORATION_COUNSEL">'July-Dec 2016'!$DY$12:$DY$13</definedName>
    <definedName name="MAUI_COUNTY_COUNTY_CLERK">'July-Dec 2016'!$DZ$12:$DZ$13</definedName>
    <definedName name="MAUI_COUNTY_COUNTY_COUNCIL">'July-Dec 2016'!$EA$12:$EA$13</definedName>
    <definedName name="MAUI_COUNTY_ENVIRONMENTAL_MANAGEMENT">'July-Dec 2016'!$EB$12:$EB$13</definedName>
    <definedName name="MAUI_COUNTY_FINANCE">'July-Dec 2016'!$EC$12:$EC$13</definedName>
    <definedName name="MAUI_COUNTY_FIRE_AND_PUBLIC_SAFETY">'July-Dec 2016'!$ED$12:$ED$13</definedName>
    <definedName name="MAUI_COUNTY_HOUSING_AND_HUMAN_CONCERNS">'July-Dec 2016'!$EE$12:$EE$13</definedName>
    <definedName name="MAUI_COUNTY_LIQUOR_CONTROL">'July-Dec 2016'!$EF$12:$EF$13</definedName>
    <definedName name="MAUI_COUNTY_MANAGEMENT">'July-Dec 2016'!$EG$12:$EG$13</definedName>
    <definedName name="MAUI_COUNTY_MAYOR">'July-Dec 2016'!$EH$12:$EH$13</definedName>
    <definedName name="MAUI_COUNTY_PARKS_AND_RECREATION">'July-Dec 2016'!$EI$12:$EI$13</definedName>
    <definedName name="MAUI_COUNTY_PERSONNEL_SERVICES">'July-Dec 2016'!$EJ$12:$EJ$13</definedName>
    <definedName name="MAUI_COUNTY_PLANNING_DEPARTMENT">'July-Dec 2016'!$EK$12:$EK$13</definedName>
    <definedName name="MAUI_COUNTY_POLICE_DEPARTMENT">'July-Dec 2016'!$EL$12:$EL$13</definedName>
    <definedName name="MAUI_COUNTY_PROSECUTING_ATTORNEY">'July-Dec 2016'!$EM$12:$EM$13</definedName>
    <definedName name="MAUI_COUNTY_PUBLIC_WORKS">'July-Dec 2016'!$EN$12:$EN$13</definedName>
    <definedName name="MAUI_COUNTY_TRANSPORTATION">'July-Dec 2016'!$EO$12:$EO$13</definedName>
    <definedName name="MAUI_COUNTY_WATER_SUPPLY">'July-Dec 2016'!$EP$12:$EP$13</definedName>
    <definedName name="OAHU_METROPOLITAN_PLANNING_ORGANIZATION">'July-Dec 2016'!$FX$12:$FX$13</definedName>
    <definedName name="OFFICE_OF_HAWAIIAN_AFFAIRS">'July-Dec 2016'!$CE$12:$CE$13</definedName>
    <definedName name="OIP" localSheetId="0">'July-Dec 2016'!#REF!</definedName>
    <definedName name="_xlnm.Print_Area" localSheetId="0">'July-Dec 2016'!$A$1:$BH$15</definedName>
    <definedName name="_xlnm.Print_Area" localSheetId="1">'SAMPLE LOG'!$V$1:$AK$15</definedName>
    <definedName name="SOH__ACCOUNTING___GENERAL_SERVICES__OFFICE_OF_INFORMATION_PRACTICES">'July-Dec 2016'!$BJ$191</definedName>
    <definedName name="SOH__HAWAII_HEALTH_SYSTEMS_CORPORATION__CORPORATE_OFFICE" localSheetId="0">'July-Dec 2016'!$CF$12:$CF$20</definedName>
    <definedName name="SOH__HAWAII_HEALTH_SYSTEMS_CORPORATION__CORPORATE_OFFICE">#REF!</definedName>
    <definedName name="SOH__HAWAII_HEALTH_SYSTEMS_CORPORATION__HHSC" localSheetId="0">'July-Dec 2016'!$CF$13:$CF$20</definedName>
    <definedName name="SOH__HAWAII_HEALTH_SYSTEMS_CORPORATION__HHSC">#REF!</definedName>
    <definedName name="SOH__LEGISLATURE" localSheetId="0">'July-Dec 2016'!$FY$13:$FY$19</definedName>
    <definedName name="SOH__LEGISLATURE">'July-Dec 2016'!$FY$13:$FY$19</definedName>
    <definedName name="SOH_ACCOUNTING_AND_GENERAL_SERVICES" localSheetId="0">'July-Dec 2016'!$BJ$12:$BJ$191</definedName>
    <definedName name="SOH_ACCOUNTING_AND_GENERAL_SERVICES">#REF!</definedName>
    <definedName name="SOH_AGRICULTURE" localSheetId="0">'July-Dec 2016'!$BK$12:$BK$139</definedName>
    <definedName name="SOH_AGRICULTURE">#REF!</definedName>
    <definedName name="SOH_ATTORNEY_GENERAL" localSheetId="0">'July-Dec 2016'!$BL$12:$BL$59</definedName>
    <definedName name="SOH_ATTORNEY_GENERAL">#REF!</definedName>
    <definedName name="SOH_BUDGET_AND_FINANCE" localSheetId="0">'July-Dec 2016'!$BM$12:$BM$106</definedName>
    <definedName name="SOH_BUDGET_AND_FINANCE">#REF!</definedName>
    <definedName name="SOH_BUSINESS_ECON_DEV_AND_TOURISM" localSheetId="0">'July-Dec 2016'!$BN$13:$BN$61</definedName>
    <definedName name="SOH_BUSINESS_ECON_DEV_AND_TOURISM">#REF!</definedName>
    <definedName name="SOH_COMMERCE_AND_CONSUMER_AFFAIRS" localSheetId="0">'July-Dec 2016'!$BO$13:$BO$68</definedName>
    <definedName name="SOH_COMMERCE_AND_CONSUMER_AFFAIRS">#REF!</definedName>
    <definedName name="SOH_DEFENSE" localSheetId="0">'July-Dec 2016'!$BP$13:$BP$163</definedName>
    <definedName name="SOH_DEFENSE">#REF!</definedName>
    <definedName name="SOH_EDUCATION" localSheetId="0">'July-Dec 2016'!$BQ$13:$BQ$586</definedName>
    <definedName name="SOH_EDUCATION">#REF!</definedName>
    <definedName name="SOH_GOVERNOR" localSheetId="0">'July-Dec 2016'!$BR$13:$BR$26</definedName>
    <definedName name="SOH_GOVERNOR">#REF!</definedName>
    <definedName name="SOH_HAWAII_HEALTH_SYSTEMS_CORPORATION" localSheetId="0">'July-Dec 2016'!$CF$12</definedName>
    <definedName name="SOH_HAWAII_HEALTH_SYSTEMS_CORPORATION">#REF!</definedName>
    <definedName name="SOH_HAWAII_HEALTH_SYSTEMS_CORPORATION_HHSC" localSheetId="0">'July-Dec 2016'!$CF$13:$CF$20</definedName>
    <definedName name="SOH_HAWAII_HEALTH_SYSTEMS_CORPORATION_HHSC">#REF!</definedName>
    <definedName name="SOH_HAWAIIAN_HOME_LANDS" localSheetId="0">'July-Dec 2016'!$BS$13:$BS$52</definedName>
    <definedName name="SOH_HAWAIIAN_HOME_LANDS">#REF!</definedName>
    <definedName name="SOH_HEALTH">'July-Dec 2016'!$BT$12:$BT$95</definedName>
    <definedName name="SOH_HUMAN_RESOURCES_DEVELOPMENT" localSheetId="0">'July-Dec 2016'!$BU$13:$BU$23</definedName>
    <definedName name="SOH_HUMAN_RESOURCES_DEVELOPMENT">#REF!</definedName>
    <definedName name="SOH_HUMAN_SERVICES" localSheetId="0">'July-Dec 2016'!$BV$13:$BV$433</definedName>
    <definedName name="SOH_HUMAN_SERVICES">#REF!</definedName>
    <definedName name="SOH_JUDICIARY" localSheetId="0">'July-Dec 2016'!$BW$13:$BW$114</definedName>
    <definedName name="SOH_JUDICIARY">#REF!</definedName>
    <definedName name="SOH_LABOR_AND_INDUSTRIAL_RELATIONS" localSheetId="0">'July-Dec 2016'!$BX$13:$BX$213</definedName>
    <definedName name="SOH_LABOR_AND_INDUSTRIAL_RELATIONS">#REF!</definedName>
    <definedName name="SOH_LAND_AND_NATURAL_RESOURCES" localSheetId="0">'July-Dec 2016'!$BY$13:$BY$253</definedName>
    <definedName name="SOH_LAND_AND_NATURAL_RESOURCES">#REF!</definedName>
    <definedName name="SOH_LEGISLATURE">'July-Dec 2016'!$FY$12:$FY$19</definedName>
    <definedName name="SOH_LT_GOVERNOR" localSheetId="0">'July-Dec 2016'!$BZ$13:$BZ$14</definedName>
    <definedName name="SOH_LT_GOVERNOR">#REF!</definedName>
    <definedName name="SOH_PUBLIC_SAFETY" localSheetId="0">'July-Dec 2016'!$CA$13:$CA$258</definedName>
    <definedName name="SOH_PUBLIC_SAFETY">#REF!</definedName>
    <definedName name="SOH_TAXATION" localSheetId="0">'July-Dec 2016'!$CB$13:$CB$74</definedName>
    <definedName name="SOH_TAXATION">#REF!</definedName>
    <definedName name="SOH_TRANSPORTATION" localSheetId="0">'July-Dec 2016'!$CC$13:$CC$406</definedName>
    <definedName name="SOH_TRANSPORTATION">#REF!</definedName>
    <definedName name="SOH_UNIVERSITY_OF_HAWAII" localSheetId="0">'July-Dec 2016'!$CD$13:$CD$104</definedName>
    <definedName name="SOH_UNIVERSITY_OF_HAWAII">#REF!</definedName>
  </definedNames>
  <calcPr calcId="145621"/>
</workbook>
</file>

<file path=xl/calcChain.xml><?xml version="1.0" encoding="utf-8"?>
<calcChain xmlns="http://schemas.openxmlformats.org/spreadsheetml/2006/main">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2" i="3"/>
  <c r="AV14" i="3"/>
  <c r="AV15"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V12" i="3"/>
  <c r="AV13" i="3"/>
  <c r="AQ1012" i="3"/>
  <c r="AQ15"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P1009" i="3"/>
  <c r="AP1010" i="3"/>
  <c r="AP1011" i="3"/>
  <c r="AR1011" i="3"/>
  <c r="AR1012" i="3"/>
  <c r="AT1010" i="3"/>
  <c r="AT1011" i="3"/>
  <c r="AT1012" i="3"/>
  <c r="AS1012" i="3"/>
  <c r="AU1012" i="3"/>
  <c r="AU14" i="3"/>
  <c r="AU15"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U12" i="3"/>
  <c r="AU13" i="3"/>
  <c r="AT14" i="3"/>
  <c r="AT15"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T12" i="3"/>
  <c r="AT13" i="3"/>
  <c r="AS14" i="3"/>
  <c r="AS15"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2" i="3"/>
  <c r="AS13" i="3"/>
  <c r="AR14" i="3"/>
  <c r="AR15"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R12" i="3"/>
  <c r="AR13" i="3"/>
  <c r="AQ13" i="3"/>
  <c r="AQ14" i="3"/>
  <c r="AQ12" i="3"/>
  <c r="AP1012" i="3"/>
  <c r="AP14" i="3"/>
  <c r="AP15"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AP13" i="3"/>
  <c r="AP12" i="3"/>
  <c r="BA5" i="3"/>
  <c r="BB5" i="3" s="1"/>
  <c r="BA6" i="3"/>
  <c r="BB6" i="3" s="1"/>
  <c r="BA7" i="3"/>
  <c r="BB7" i="3" s="1"/>
  <c r="BA8" i="3"/>
  <c r="BA12" i="3"/>
  <c r="BB12" i="3" s="1"/>
  <c r="BA13" i="3"/>
  <c r="BC13" i="3" s="1"/>
  <c r="BA14" i="3"/>
  <c r="BB14" i="3" s="1"/>
  <c r="BA15" i="3"/>
  <c r="BB15" i="3" s="1"/>
  <c r="BA17" i="3"/>
  <c r="BB17" i="3" s="1"/>
  <c r="BA18" i="3"/>
  <c r="BB18" i="3" s="1"/>
  <c r="BA19" i="3"/>
  <c r="BB19" i="3" s="1"/>
  <c r="BA20" i="3"/>
  <c r="BB20" i="3" s="1"/>
  <c r="BA21" i="3"/>
  <c r="BB21" i="3" s="1"/>
  <c r="BA22" i="3"/>
  <c r="BB22" i="3" s="1"/>
  <c r="BA23" i="3"/>
  <c r="BA24" i="3"/>
  <c r="BA25" i="3"/>
  <c r="BB25" i="3" s="1"/>
  <c r="BA26" i="3"/>
  <c r="BB26" i="3" s="1"/>
  <c r="BA27" i="3"/>
  <c r="BB27" i="3" s="1"/>
  <c r="BA28" i="3"/>
  <c r="BB28" i="3" s="1"/>
  <c r="BA29" i="3"/>
  <c r="BB29" i="3" s="1"/>
  <c r="BA30" i="3"/>
  <c r="BA31" i="3"/>
  <c r="BB31" i="3" s="1"/>
  <c r="BA32" i="3"/>
  <c r="BA33" i="3"/>
  <c r="BB33" i="3" s="1"/>
  <c r="BA34" i="3"/>
  <c r="BB34" i="3" s="1"/>
  <c r="BA35" i="3"/>
  <c r="BB35" i="3" s="1"/>
  <c r="BA36" i="3"/>
  <c r="BB36" i="3" s="1"/>
  <c r="BA37" i="3"/>
  <c r="BB37" i="3" s="1"/>
  <c r="BA38" i="3"/>
  <c r="BB38" i="3" s="1"/>
  <c r="BA39" i="3"/>
  <c r="BB39" i="3" s="1"/>
  <c r="BA40" i="3"/>
  <c r="BB40" i="3" s="1"/>
  <c r="BA41" i="3"/>
  <c r="BB41" i="3" s="1"/>
  <c r="BA42" i="3"/>
  <c r="BA43" i="3"/>
  <c r="BB43" i="3" s="1"/>
  <c r="BA44" i="3"/>
  <c r="BB44" i="3"/>
  <c r="BA45" i="3"/>
  <c r="BB45" i="3" s="1"/>
  <c r="BA46" i="3"/>
  <c r="BA47" i="3"/>
  <c r="BB47" i="3" s="1"/>
  <c r="BA48" i="3"/>
  <c r="BB48" i="3" s="1"/>
  <c r="BA49" i="3"/>
  <c r="BA50" i="3"/>
  <c r="BB50" i="3" s="1"/>
  <c r="BA51" i="3"/>
  <c r="BB51" i="3" s="1"/>
  <c r="BA52" i="3"/>
  <c r="BB52" i="3" s="1"/>
  <c r="BA53" i="3"/>
  <c r="BA54" i="3"/>
  <c r="BB54" i="3" s="1"/>
  <c r="BA55" i="3"/>
  <c r="BB55" i="3" s="1"/>
  <c r="BA56" i="3"/>
  <c r="BB56" i="3" s="1"/>
  <c r="BA57" i="3"/>
  <c r="BB57" i="3" s="1"/>
  <c r="BA58" i="3"/>
  <c r="BB58" i="3" s="1"/>
  <c r="BA59" i="3"/>
  <c r="BA60" i="3"/>
  <c r="BB60" i="3" s="1"/>
  <c r="BA61" i="3"/>
  <c r="BA62" i="3"/>
  <c r="BB62" i="3" s="1"/>
  <c r="BA63" i="3"/>
  <c r="BA64" i="3"/>
  <c r="BB64" i="3" s="1"/>
  <c r="BA65" i="3"/>
  <c r="BB65" i="3" s="1"/>
  <c r="BA66" i="3"/>
  <c r="BA67" i="3"/>
  <c r="BA68" i="3"/>
  <c r="BB68" i="3" s="1"/>
  <c r="BA69" i="3"/>
  <c r="BB69" i="3" s="1"/>
  <c r="BA70" i="3"/>
  <c r="BB70" i="3" s="1"/>
  <c r="BA71" i="3"/>
  <c r="BC71" i="3" s="1"/>
  <c r="BA72" i="3"/>
  <c r="BB72" i="3" s="1"/>
  <c r="BA73" i="3"/>
  <c r="BB73" i="3" s="1"/>
  <c r="BA74" i="3"/>
  <c r="BB74" i="3" s="1"/>
  <c r="BA75" i="3"/>
  <c r="BA76" i="3"/>
  <c r="BB76" i="3" s="1"/>
  <c r="BA77" i="3"/>
  <c r="BB77" i="3" s="1"/>
  <c r="BA78" i="3"/>
  <c r="BB78" i="3" s="1"/>
  <c r="BA79" i="3"/>
  <c r="BB79" i="3" s="1"/>
  <c r="BA80" i="3"/>
  <c r="BB80" i="3" s="1"/>
  <c r="BA81" i="3"/>
  <c r="BB81" i="3" s="1"/>
  <c r="BA82" i="3"/>
  <c r="BA83" i="3"/>
  <c r="BC83" i="3" s="1"/>
  <c r="BA84" i="3"/>
  <c r="BB84" i="3" s="1"/>
  <c r="BA85" i="3"/>
  <c r="BB85" i="3" s="1"/>
  <c r="BA86" i="3"/>
  <c r="BB86" i="3" s="1"/>
  <c r="BA87" i="3"/>
  <c r="BA88" i="3"/>
  <c r="BB88" i="3" s="1"/>
  <c r="BA89" i="3"/>
  <c r="BA90" i="3"/>
  <c r="BC90" i="3" s="1"/>
  <c r="BA91" i="3"/>
  <c r="BB91" i="3" s="1"/>
  <c r="BA92" i="3"/>
  <c r="BB92" i="3" s="1"/>
  <c r="BA93" i="3"/>
  <c r="BB93" i="3" s="1"/>
  <c r="BA94" i="3"/>
  <c r="BB94" i="3" s="1"/>
  <c r="BA95" i="3"/>
  <c r="BB95" i="3" s="1"/>
  <c r="BA96" i="3"/>
  <c r="BB96" i="3" s="1"/>
  <c r="BA97" i="3"/>
  <c r="BB97" i="3" s="1"/>
  <c r="BA98" i="3"/>
  <c r="BB98" i="3" s="1"/>
  <c r="BA99" i="3"/>
  <c r="BA100" i="3"/>
  <c r="BB100" i="3" s="1"/>
  <c r="BA101" i="3"/>
  <c r="BB101" i="3" s="1"/>
  <c r="BA102" i="3"/>
  <c r="BB102" i="3" s="1"/>
  <c r="BA103" i="3"/>
  <c r="BA104" i="3"/>
  <c r="BB104" i="3" s="1"/>
  <c r="BA105" i="3"/>
  <c r="BA106" i="3"/>
  <c r="BA107" i="3"/>
  <c r="BA108" i="3"/>
  <c r="BB108" i="3" s="1"/>
  <c r="BA109" i="3"/>
  <c r="BB109" i="3" s="1"/>
  <c r="BA110" i="3"/>
  <c r="BA111" i="3"/>
  <c r="BA112" i="3"/>
  <c r="BA113" i="3"/>
  <c r="BB113" i="3" s="1"/>
  <c r="BA114" i="3"/>
  <c r="BB114" i="3" s="1"/>
  <c r="BA115" i="3"/>
  <c r="BA116" i="3"/>
  <c r="BB116" i="3" s="1"/>
  <c r="BA117" i="3"/>
  <c r="BB117" i="3" s="1"/>
  <c r="BA118" i="3"/>
  <c r="BB118" i="3" s="1"/>
  <c r="BA119" i="3"/>
  <c r="BC119" i="3" s="1"/>
  <c r="BA120" i="3"/>
  <c r="BA121" i="3"/>
  <c r="BB121" i="3" s="1"/>
  <c r="BA122" i="3"/>
  <c r="BB122" i="3" s="1"/>
  <c r="BA123" i="3"/>
  <c r="BB123" i="3" s="1"/>
  <c r="BA124" i="3"/>
  <c r="BB124" i="3" s="1"/>
  <c r="BA125" i="3"/>
  <c r="BA126" i="3"/>
  <c r="BC126" i="3" s="1"/>
  <c r="BA127" i="3"/>
  <c r="BA128" i="3"/>
  <c r="BB128" i="3" s="1"/>
  <c r="BA129" i="3"/>
  <c r="BA130" i="3"/>
  <c r="BB130" i="3" s="1"/>
  <c r="BA131" i="3"/>
  <c r="BB131" i="3" s="1"/>
  <c r="BA132" i="3"/>
  <c r="BB132" i="3" s="1"/>
  <c r="BA133" i="3"/>
  <c r="BA134" i="3"/>
  <c r="BC134" i="3" s="1"/>
  <c r="BB134" i="3"/>
  <c r="BA135" i="3"/>
  <c r="BB135" i="3" s="1"/>
  <c r="BA136" i="3"/>
  <c r="BA137" i="3"/>
  <c r="BB137" i="3" s="1"/>
  <c r="BA138" i="3"/>
  <c r="BB138" i="3" s="1"/>
  <c r="BA139" i="3"/>
  <c r="BB139" i="3" s="1"/>
  <c r="BA140" i="3"/>
  <c r="BB140" i="3" s="1"/>
  <c r="BA141" i="3"/>
  <c r="BA142" i="3"/>
  <c r="BA143" i="3"/>
  <c r="BB143" i="3" s="1"/>
  <c r="BA144" i="3"/>
  <c r="BB144" i="3" s="1"/>
  <c r="BA145" i="3"/>
  <c r="BB145" i="3" s="1"/>
  <c r="BA146" i="3"/>
  <c r="BA147" i="3"/>
  <c r="BA148" i="3"/>
  <c r="BA149" i="3"/>
  <c r="BA150" i="3"/>
  <c r="BC150" i="3" s="1"/>
  <c r="BA151" i="3"/>
  <c r="BB151" i="3" s="1"/>
  <c r="BA152" i="3"/>
  <c r="BB152" i="3" s="1"/>
  <c r="BA153" i="3"/>
  <c r="BB153" i="3" s="1"/>
  <c r="BA154" i="3"/>
  <c r="BA155" i="3"/>
  <c r="BB155" i="3" s="1"/>
  <c r="BA156" i="3"/>
  <c r="BB156" i="3" s="1"/>
  <c r="BA157" i="3"/>
  <c r="BB157" i="3" s="1"/>
  <c r="BA158" i="3"/>
  <c r="BA159" i="3"/>
  <c r="BB159" i="3" s="1"/>
  <c r="BA160" i="3"/>
  <c r="BB160" i="3" s="1"/>
  <c r="BA161" i="3"/>
  <c r="BA162" i="3"/>
  <c r="BB162" i="3" s="1"/>
  <c r="BA163" i="3"/>
  <c r="BB163" i="3" s="1"/>
  <c r="BA164" i="3"/>
  <c r="BB164" i="3" s="1"/>
  <c r="BA165" i="3"/>
  <c r="BA166" i="3"/>
  <c r="BA167" i="3"/>
  <c r="BB167" i="3" s="1"/>
  <c r="BA168" i="3"/>
  <c r="BB168" i="3" s="1"/>
  <c r="BA169" i="3"/>
  <c r="BB169" i="3" s="1"/>
  <c r="BA170" i="3"/>
  <c r="BB170" i="3" s="1"/>
  <c r="BA171" i="3"/>
  <c r="BC171" i="3" s="1"/>
  <c r="BA172" i="3"/>
  <c r="BB172" i="3" s="1"/>
  <c r="BA173" i="3"/>
  <c r="BA174" i="3"/>
  <c r="BB174" i="3"/>
  <c r="BA175" i="3"/>
  <c r="BB175" i="3" s="1"/>
  <c r="BA176" i="3"/>
  <c r="BA177" i="3"/>
  <c r="BB177" i="3" s="1"/>
  <c r="BA178" i="3"/>
  <c r="BB178" i="3" s="1"/>
  <c r="BA179" i="3"/>
  <c r="BB179" i="3" s="1"/>
  <c r="BA180" i="3"/>
  <c r="BB180" i="3" s="1"/>
  <c r="BA181" i="3"/>
  <c r="BB181" i="3" s="1"/>
  <c r="BA182" i="3"/>
  <c r="BB182" i="3" s="1"/>
  <c r="BA183" i="3"/>
  <c r="BB183" i="3" s="1"/>
  <c r="BA184" i="3"/>
  <c r="BB184" i="3" s="1"/>
  <c r="BA185" i="3"/>
  <c r="BA186" i="3"/>
  <c r="BB186" i="3" s="1"/>
  <c r="BA187" i="3"/>
  <c r="BB187" i="3" s="1"/>
  <c r="BA188" i="3"/>
  <c r="BA189" i="3"/>
  <c r="BA190" i="3"/>
  <c r="BB190" i="3" s="1"/>
  <c r="BA191" i="3"/>
  <c r="BB191" i="3" s="1"/>
  <c r="BA192" i="3"/>
  <c r="BA193" i="3"/>
  <c r="BA194" i="3"/>
  <c r="BB194" i="3" s="1"/>
  <c r="BA195" i="3"/>
  <c r="BB195" i="3" s="1"/>
  <c r="BA196" i="3"/>
  <c r="BA197" i="3"/>
  <c r="BB197" i="3" s="1"/>
  <c r="BA198" i="3"/>
  <c r="BB198" i="3" s="1"/>
  <c r="BA199" i="3"/>
  <c r="BB199" i="3" s="1"/>
  <c r="BA200" i="3"/>
  <c r="BA201" i="3"/>
  <c r="BB201" i="3" s="1"/>
  <c r="BA202" i="3"/>
  <c r="BB202" i="3" s="1"/>
  <c r="BA203" i="3"/>
  <c r="BB203" i="3" s="1"/>
  <c r="BA204" i="3"/>
  <c r="BB204" i="3" s="1"/>
  <c r="BA205" i="3"/>
  <c r="BB205" i="3" s="1"/>
  <c r="BA206" i="3"/>
  <c r="BA207" i="3"/>
  <c r="BB207" i="3" s="1"/>
  <c r="BA208" i="3"/>
  <c r="BB208" i="3" s="1"/>
  <c r="BA209" i="3"/>
  <c r="BA210" i="3"/>
  <c r="BB210" i="3" s="1"/>
  <c r="BA211" i="3"/>
  <c r="BB211" i="3" s="1"/>
  <c r="BA212" i="3"/>
  <c r="BA213" i="3"/>
  <c r="BB213" i="3" s="1"/>
  <c r="BA214" i="3"/>
  <c r="BA215" i="3"/>
  <c r="BB215" i="3" s="1"/>
  <c r="BA216" i="3"/>
  <c r="BB216" i="3" s="1"/>
  <c r="BA217" i="3"/>
  <c r="BB217" i="3" s="1"/>
  <c r="BA218" i="3"/>
  <c r="BB218" i="3" s="1"/>
  <c r="BA219" i="3"/>
  <c r="BA220" i="3"/>
  <c r="BB220" i="3" s="1"/>
  <c r="BA221" i="3"/>
  <c r="BB221" i="3" s="1"/>
  <c r="BA222" i="3"/>
  <c r="BB222" i="3" s="1"/>
  <c r="BA223" i="3"/>
  <c r="BB223" i="3" s="1"/>
  <c r="BA224" i="3"/>
  <c r="BA225" i="3"/>
  <c r="BA226" i="3"/>
  <c r="BA227" i="3"/>
  <c r="BB227" i="3" s="1"/>
  <c r="BA228" i="3"/>
  <c r="BB228" i="3" s="1"/>
  <c r="BA229" i="3"/>
  <c r="BB229" i="3" s="1"/>
  <c r="BA230" i="3"/>
  <c r="BB230" i="3" s="1"/>
  <c r="BA231" i="3"/>
  <c r="BB231" i="3" s="1"/>
  <c r="BA232" i="3"/>
  <c r="BA233" i="3"/>
  <c r="BB233" i="3" s="1"/>
  <c r="BA234" i="3"/>
  <c r="BB234" i="3" s="1"/>
  <c r="BA235" i="3"/>
  <c r="BB235" i="3" s="1"/>
  <c r="BA236" i="3"/>
  <c r="BB236" i="3" s="1"/>
  <c r="BA237" i="3"/>
  <c r="BB237" i="3" s="1"/>
  <c r="BA238" i="3"/>
  <c r="BB238" i="3" s="1"/>
  <c r="BA239" i="3"/>
  <c r="BA240" i="3"/>
  <c r="BA241" i="3"/>
  <c r="BB241" i="3" s="1"/>
  <c r="BA242" i="3"/>
  <c r="BB242" i="3" s="1"/>
  <c r="BA243" i="3"/>
  <c r="BB243" i="3" s="1"/>
  <c r="BA244" i="3"/>
  <c r="BA245" i="3"/>
  <c r="BB245" i="3" s="1"/>
  <c r="BA246" i="3"/>
  <c r="BB246" i="3" s="1"/>
  <c r="BA247" i="3"/>
  <c r="BB247" i="3" s="1"/>
  <c r="BA248" i="3"/>
  <c r="BB248" i="3" s="1"/>
  <c r="BA249" i="3"/>
  <c r="BB249" i="3" s="1"/>
  <c r="BA250" i="3"/>
  <c r="BB250" i="3" s="1"/>
  <c r="BA251" i="3"/>
  <c r="BB251" i="3" s="1"/>
  <c r="BA252" i="3"/>
  <c r="BC252" i="3" s="1"/>
  <c r="BA253" i="3"/>
  <c r="BB253" i="3" s="1"/>
  <c r="BA254" i="3"/>
  <c r="BB254" i="3" s="1"/>
  <c r="BA255" i="3"/>
  <c r="BA256" i="3"/>
  <c r="BB256" i="3" s="1"/>
  <c r="BA257" i="3"/>
  <c r="BB257" i="3" s="1"/>
  <c r="BA258" i="3"/>
  <c r="BB258" i="3" s="1"/>
  <c r="BA259" i="3"/>
  <c r="BA260" i="3"/>
  <c r="BA261" i="3"/>
  <c r="BB261" i="3" s="1"/>
  <c r="BA262" i="3"/>
  <c r="BB262" i="3" s="1"/>
  <c r="BA263" i="3"/>
  <c r="BB263" i="3" s="1"/>
  <c r="BA264" i="3"/>
  <c r="BB264" i="3" s="1"/>
  <c r="BA265" i="3"/>
  <c r="BB265" i="3" s="1"/>
  <c r="BA266" i="3"/>
  <c r="BB266" i="3" s="1"/>
  <c r="BA267" i="3"/>
  <c r="BB267" i="3" s="1"/>
  <c r="BA268" i="3"/>
  <c r="BB268" i="3" s="1"/>
  <c r="BA269" i="3"/>
  <c r="BB269" i="3" s="1"/>
  <c r="BA270" i="3"/>
  <c r="BA271" i="3"/>
  <c r="BA272" i="3"/>
  <c r="BB272" i="3" s="1"/>
  <c r="BA273" i="3"/>
  <c r="BB273" i="3" s="1"/>
  <c r="BA274" i="3"/>
  <c r="BB274" i="3" s="1"/>
  <c r="BA275" i="3"/>
  <c r="BA276" i="3"/>
  <c r="BB276" i="3" s="1"/>
  <c r="BA277" i="3"/>
  <c r="BB277" i="3" s="1"/>
  <c r="BA278" i="3"/>
  <c r="BC278" i="3" s="1"/>
  <c r="BA279" i="3"/>
  <c r="BC279" i="3" s="1"/>
  <c r="BA280" i="3"/>
  <c r="BC280" i="3" s="1"/>
  <c r="BA281" i="3"/>
  <c r="BB281" i="3" s="1"/>
  <c r="BA282" i="3"/>
  <c r="BC282" i="3" s="1"/>
  <c r="BB282" i="3"/>
  <c r="BA283" i="3"/>
  <c r="BA284" i="3"/>
  <c r="BA285" i="3"/>
  <c r="BB285" i="3" s="1"/>
  <c r="BA286" i="3"/>
  <c r="BB286" i="3" s="1"/>
  <c r="BA287" i="3"/>
  <c r="BC287" i="3" s="1"/>
  <c r="BA288" i="3"/>
  <c r="BC288" i="3" s="1"/>
  <c r="BA289" i="3"/>
  <c r="BB289" i="3" s="1"/>
  <c r="BA290" i="3"/>
  <c r="BB290" i="3" s="1"/>
  <c r="BA291" i="3"/>
  <c r="BB291" i="3"/>
  <c r="BA292" i="3"/>
  <c r="BB292" i="3" s="1"/>
  <c r="BA293" i="3"/>
  <c r="BB293" i="3" s="1"/>
  <c r="BA294" i="3"/>
  <c r="BB294" i="3" s="1"/>
  <c r="BA295" i="3"/>
  <c r="BB295" i="3"/>
  <c r="BA296" i="3"/>
  <c r="BB296" i="3" s="1"/>
  <c r="BA297" i="3"/>
  <c r="BA298" i="3"/>
  <c r="BB298" i="3" s="1"/>
  <c r="BA299" i="3"/>
  <c r="BB299" i="3" s="1"/>
  <c r="BA300" i="3"/>
  <c r="BA301" i="3"/>
  <c r="BB301" i="3" s="1"/>
  <c r="BA302" i="3"/>
  <c r="BB302" i="3" s="1"/>
  <c r="BA303" i="3"/>
  <c r="BB303" i="3" s="1"/>
  <c r="BA304" i="3"/>
  <c r="BC304" i="3" s="1"/>
  <c r="BA305" i="3"/>
  <c r="BB305" i="3" s="1"/>
  <c r="BA306" i="3"/>
  <c r="BA307" i="3"/>
  <c r="BA308" i="3"/>
  <c r="BA309" i="3"/>
  <c r="BB309" i="3" s="1"/>
  <c r="BA310" i="3"/>
  <c r="BA311" i="3"/>
  <c r="BB311" i="3" s="1"/>
  <c r="BA312" i="3"/>
  <c r="BB312" i="3" s="1"/>
  <c r="BA313" i="3"/>
  <c r="BA314" i="3"/>
  <c r="BB314" i="3" s="1"/>
  <c r="BA315" i="3"/>
  <c r="BA316" i="3"/>
  <c r="BB316" i="3" s="1"/>
  <c r="BA317" i="3"/>
  <c r="BB317" i="3" s="1"/>
  <c r="BA318" i="3"/>
  <c r="BB318" i="3" s="1"/>
  <c r="BA319" i="3"/>
  <c r="BB319" i="3" s="1"/>
  <c r="BA320" i="3"/>
  <c r="BB320" i="3" s="1"/>
  <c r="BA321" i="3"/>
  <c r="BB321" i="3" s="1"/>
  <c r="BA322" i="3"/>
  <c r="BB322" i="3" s="1"/>
  <c r="BA323" i="3"/>
  <c r="BB323" i="3" s="1"/>
  <c r="BA324" i="3"/>
  <c r="BA325" i="3"/>
  <c r="BB325" i="3" s="1"/>
  <c r="BA326" i="3"/>
  <c r="BB326" i="3" s="1"/>
  <c r="BA327" i="3"/>
  <c r="BA328" i="3"/>
  <c r="BC328" i="3" s="1"/>
  <c r="BA329" i="3"/>
  <c r="BB329" i="3" s="1"/>
  <c r="BA330" i="3"/>
  <c r="BB330" i="3" s="1"/>
  <c r="BA331" i="3"/>
  <c r="BB331" i="3" s="1"/>
  <c r="BA332" i="3"/>
  <c r="BB332" i="3" s="1"/>
  <c r="BA333" i="3"/>
  <c r="BB333" i="3"/>
  <c r="BA334" i="3"/>
  <c r="BA335" i="3"/>
  <c r="BB335" i="3" s="1"/>
  <c r="BA336" i="3"/>
  <c r="BB336" i="3" s="1"/>
  <c r="BA337" i="3"/>
  <c r="BB337" i="3" s="1"/>
  <c r="BA338" i="3"/>
  <c r="BB338" i="3" s="1"/>
  <c r="BA339" i="3"/>
  <c r="BC339" i="3" s="1"/>
  <c r="BB339" i="3"/>
  <c r="BA340" i="3"/>
  <c r="BA341" i="3"/>
  <c r="BB341" i="3"/>
  <c r="BA342" i="3"/>
  <c r="BC342" i="3" s="1"/>
  <c r="BA343" i="3"/>
  <c r="BC343" i="3" s="1"/>
  <c r="BA344" i="3"/>
  <c r="BB344" i="3" s="1"/>
  <c r="BA345" i="3"/>
  <c r="BC345" i="3" s="1"/>
  <c r="BA346" i="3"/>
  <c r="BB346" i="3" s="1"/>
  <c r="BA347" i="3"/>
  <c r="BA348" i="3"/>
  <c r="BA349" i="3"/>
  <c r="BB349" i="3" s="1"/>
  <c r="BA350" i="3"/>
  <c r="BB350" i="3" s="1"/>
  <c r="BA351" i="3"/>
  <c r="BA352" i="3"/>
  <c r="BA353" i="3"/>
  <c r="BA354" i="3"/>
  <c r="BB354" i="3" s="1"/>
  <c r="BA355" i="3"/>
  <c r="BA356" i="3"/>
  <c r="BB356" i="3" s="1"/>
  <c r="BA357" i="3"/>
  <c r="BB357" i="3" s="1"/>
  <c r="BA358" i="3"/>
  <c r="BC358" i="3" s="1"/>
  <c r="BA359" i="3"/>
  <c r="BA360" i="3"/>
  <c r="BA361" i="3"/>
  <c r="BB361" i="3" s="1"/>
  <c r="BA362" i="3"/>
  <c r="BB362" i="3" s="1"/>
  <c r="BA363" i="3"/>
  <c r="BB363" i="3" s="1"/>
  <c r="BA364" i="3"/>
  <c r="BC364" i="3" s="1"/>
  <c r="BB364" i="3"/>
  <c r="BA365" i="3"/>
  <c r="BB365" i="3" s="1"/>
  <c r="BA366" i="3"/>
  <c r="BB366" i="3" s="1"/>
  <c r="BA367" i="3"/>
  <c r="BB367" i="3" s="1"/>
  <c r="BA368" i="3"/>
  <c r="BB368" i="3" s="1"/>
  <c r="BA369" i="3"/>
  <c r="BC369" i="3" s="1"/>
  <c r="BA370" i="3"/>
  <c r="BC370" i="3" s="1"/>
  <c r="BA371" i="3"/>
  <c r="BB371" i="3" s="1"/>
  <c r="BA372" i="3"/>
  <c r="BB372" i="3" s="1"/>
  <c r="BA373" i="3"/>
  <c r="BB373" i="3" s="1"/>
  <c r="BA374" i="3"/>
  <c r="BA375" i="3"/>
  <c r="BB375" i="3"/>
  <c r="BA376" i="3"/>
  <c r="BB376" i="3" s="1"/>
  <c r="BA377" i="3"/>
  <c r="BA378" i="3"/>
  <c r="BB378" i="3" s="1"/>
  <c r="BA379" i="3"/>
  <c r="BC379" i="3" s="1"/>
  <c r="BA380" i="3"/>
  <c r="BA381" i="3"/>
  <c r="BB381" i="3" s="1"/>
  <c r="BA382" i="3"/>
  <c r="BA383" i="3"/>
  <c r="BA384" i="3"/>
  <c r="BA385" i="3"/>
  <c r="BB385" i="3" s="1"/>
  <c r="BA386" i="3"/>
  <c r="BA387" i="3"/>
  <c r="BB387" i="3" s="1"/>
  <c r="BA388" i="3"/>
  <c r="BC388" i="3" s="1"/>
  <c r="BA389" i="3"/>
  <c r="BB389" i="3" s="1"/>
  <c r="BA390" i="3"/>
  <c r="BB390" i="3" s="1"/>
  <c r="BA391" i="3"/>
  <c r="BA392" i="3"/>
  <c r="BB392" i="3" s="1"/>
  <c r="BA393" i="3"/>
  <c r="BB393" i="3" s="1"/>
  <c r="BA394" i="3"/>
  <c r="BB394" i="3" s="1"/>
  <c r="BA395" i="3"/>
  <c r="BB395" i="3" s="1"/>
  <c r="BA396" i="3"/>
  <c r="BB396" i="3" s="1"/>
  <c r="BA397" i="3"/>
  <c r="BB397" i="3" s="1"/>
  <c r="BA398" i="3"/>
  <c r="BA399" i="3"/>
  <c r="BB399" i="3" s="1"/>
  <c r="BA400" i="3"/>
  <c r="BB400" i="3" s="1"/>
  <c r="BA401" i="3"/>
  <c r="BB401" i="3" s="1"/>
  <c r="BA402" i="3"/>
  <c r="BB402" i="3" s="1"/>
  <c r="BA403" i="3"/>
  <c r="BA404" i="3"/>
  <c r="BA405" i="3"/>
  <c r="BB405" i="3" s="1"/>
  <c r="BA406" i="3"/>
  <c r="BB406" i="3" s="1"/>
  <c r="BA407" i="3"/>
  <c r="BB407" i="3" s="1"/>
  <c r="BA408" i="3"/>
  <c r="BB408" i="3" s="1"/>
  <c r="BA409" i="3"/>
  <c r="BA410" i="3"/>
  <c r="BB410" i="3" s="1"/>
  <c r="BA411" i="3"/>
  <c r="BA412" i="3"/>
  <c r="BB412" i="3" s="1"/>
  <c r="BA413" i="3"/>
  <c r="BB413" i="3" s="1"/>
  <c r="BA414" i="3"/>
  <c r="BC414" i="3" s="1"/>
  <c r="BA415" i="3"/>
  <c r="BB415" i="3" s="1"/>
  <c r="BA416" i="3"/>
  <c r="BC416" i="3" s="1"/>
  <c r="BB416" i="3"/>
  <c r="BA417" i="3"/>
  <c r="BB417" i="3" s="1"/>
  <c r="BA418" i="3"/>
  <c r="BB418" i="3" s="1"/>
  <c r="BA419" i="3"/>
  <c r="BB419" i="3" s="1"/>
  <c r="BA420" i="3"/>
  <c r="BB420" i="3" s="1"/>
  <c r="BA421" i="3"/>
  <c r="BB421" i="3"/>
  <c r="BA422" i="3"/>
  <c r="BC422" i="3" s="1"/>
  <c r="BB422" i="3"/>
  <c r="BA423" i="3"/>
  <c r="BB423" i="3" s="1"/>
  <c r="BA424" i="3"/>
  <c r="BB424" i="3" s="1"/>
  <c r="BA425" i="3"/>
  <c r="BB425" i="3" s="1"/>
  <c r="BA426" i="3"/>
  <c r="BB426" i="3" s="1"/>
  <c r="BA427" i="3"/>
  <c r="BC427" i="3" s="1"/>
  <c r="BB427" i="3"/>
  <c r="BA428" i="3"/>
  <c r="BA429" i="3"/>
  <c r="BA430" i="3"/>
  <c r="BB430" i="3" s="1"/>
  <c r="BA431" i="3"/>
  <c r="BB431" i="3" s="1"/>
  <c r="BA432" i="3"/>
  <c r="BB432" i="3" s="1"/>
  <c r="BA433" i="3"/>
  <c r="BB433" i="3" s="1"/>
  <c r="BA434" i="3"/>
  <c r="BA435" i="3"/>
  <c r="BB435" i="3" s="1"/>
  <c r="BA436" i="3"/>
  <c r="BB436" i="3" s="1"/>
  <c r="BA437" i="3"/>
  <c r="BB437" i="3" s="1"/>
  <c r="BA438" i="3"/>
  <c r="BB438" i="3" s="1"/>
  <c r="BA439" i="3"/>
  <c r="BA440" i="3"/>
  <c r="BB440" i="3" s="1"/>
  <c r="BA441" i="3"/>
  <c r="BB441" i="3" s="1"/>
  <c r="BA442" i="3"/>
  <c r="BA443" i="3"/>
  <c r="BA444" i="3"/>
  <c r="BB444" i="3" s="1"/>
  <c r="BA445" i="3"/>
  <c r="BC445" i="3" s="1"/>
  <c r="BA446" i="3"/>
  <c r="BB446" i="3" s="1"/>
  <c r="BA447" i="3"/>
  <c r="BA448" i="3"/>
  <c r="BC448" i="3" s="1"/>
  <c r="BA449" i="3"/>
  <c r="BA450" i="3"/>
  <c r="BB450" i="3" s="1"/>
  <c r="BA451" i="3"/>
  <c r="BB451" i="3" s="1"/>
  <c r="BA452" i="3"/>
  <c r="BA453" i="3"/>
  <c r="BB453" i="3" s="1"/>
  <c r="BA454" i="3"/>
  <c r="BB454" i="3" s="1"/>
  <c r="BA455" i="3"/>
  <c r="BB455" i="3" s="1"/>
  <c r="BA456" i="3"/>
  <c r="BB456" i="3" s="1"/>
  <c r="BA457" i="3"/>
  <c r="BB457" i="3" s="1"/>
  <c r="BA458" i="3"/>
  <c r="BC458" i="3" s="1"/>
  <c r="BA459" i="3"/>
  <c r="BB459" i="3"/>
  <c r="BA460" i="3"/>
  <c r="BB460" i="3" s="1"/>
  <c r="BA461" i="3"/>
  <c r="BC461" i="3" s="1"/>
  <c r="BA462" i="3"/>
  <c r="BB462" i="3" s="1"/>
  <c r="BA463" i="3"/>
  <c r="BA464" i="3"/>
  <c r="BB464" i="3" s="1"/>
  <c r="BA465" i="3"/>
  <c r="BC465" i="3" s="1"/>
  <c r="BA466" i="3"/>
  <c r="BA467" i="3"/>
  <c r="BB467" i="3" s="1"/>
  <c r="BA468" i="3"/>
  <c r="BA469" i="3"/>
  <c r="BB469" i="3" s="1"/>
  <c r="BA470" i="3"/>
  <c r="BC470" i="3" s="1"/>
  <c r="BA471" i="3"/>
  <c r="BC471" i="3" s="1"/>
  <c r="BA472" i="3"/>
  <c r="BB472" i="3" s="1"/>
  <c r="BA473" i="3"/>
  <c r="BB473" i="3" s="1"/>
  <c r="BA474" i="3"/>
  <c r="BA475" i="3"/>
  <c r="BB475" i="3" s="1"/>
  <c r="BA476" i="3"/>
  <c r="BB476" i="3" s="1"/>
  <c r="BA477" i="3"/>
  <c r="BC477" i="3" s="1"/>
  <c r="BA478" i="3"/>
  <c r="BA479" i="3"/>
  <c r="BB479" i="3" s="1"/>
  <c r="BA480" i="3"/>
  <c r="BA481" i="3"/>
  <c r="BB481" i="3" s="1"/>
  <c r="BA482" i="3"/>
  <c r="BB482" i="3" s="1"/>
  <c r="BA483" i="3"/>
  <c r="BB483" i="3" s="1"/>
  <c r="BA484" i="3"/>
  <c r="BB484" i="3" s="1"/>
  <c r="BA485" i="3"/>
  <c r="BB485" i="3" s="1"/>
  <c r="BA486" i="3"/>
  <c r="BA487" i="3"/>
  <c r="BB487" i="3" s="1"/>
  <c r="BA488" i="3"/>
  <c r="BB488" i="3" s="1"/>
  <c r="BA489" i="3"/>
  <c r="BC489" i="3" s="1"/>
  <c r="BA490" i="3"/>
  <c r="BC490" i="3" s="1"/>
  <c r="BA491" i="3"/>
  <c r="BB491" i="3" s="1"/>
  <c r="BA492" i="3"/>
  <c r="BA493" i="3"/>
  <c r="BC493" i="3" s="1"/>
  <c r="BA494" i="3"/>
  <c r="BB494" i="3" s="1"/>
  <c r="BA495" i="3"/>
  <c r="BB495" i="3" s="1"/>
  <c r="BA496" i="3"/>
  <c r="BA497" i="3"/>
  <c r="BB497" i="3" s="1"/>
  <c r="BA498" i="3"/>
  <c r="BC498" i="3" s="1"/>
  <c r="BA499" i="3"/>
  <c r="BB499" i="3" s="1"/>
  <c r="BA500" i="3"/>
  <c r="BB500" i="3" s="1"/>
  <c r="BA501" i="3"/>
  <c r="BB501" i="3" s="1"/>
  <c r="BA502" i="3"/>
  <c r="BA503" i="3"/>
  <c r="BB503" i="3" s="1"/>
  <c r="BA504" i="3"/>
  <c r="BB504" i="3" s="1"/>
  <c r="BA505" i="3"/>
  <c r="BB505" i="3" s="1"/>
  <c r="BA506" i="3"/>
  <c r="BA507" i="3"/>
  <c r="BB507" i="3" s="1"/>
  <c r="BA508" i="3"/>
  <c r="BC508" i="3" s="1"/>
  <c r="BB508" i="3"/>
  <c r="BA509" i="3"/>
  <c r="BC509" i="3" s="1"/>
  <c r="BA510" i="3"/>
  <c r="BB510" i="3" s="1"/>
  <c r="BA511" i="3"/>
  <c r="BB511" i="3" s="1"/>
  <c r="BA512" i="3"/>
  <c r="BA513" i="3"/>
  <c r="BB513" i="3"/>
  <c r="BA514" i="3"/>
  <c r="BC514" i="3" s="1"/>
  <c r="BA515" i="3"/>
  <c r="BC515" i="3" s="1"/>
  <c r="BB515" i="3"/>
  <c r="BA516" i="3"/>
  <c r="BB516" i="3" s="1"/>
  <c r="BA517" i="3"/>
  <c r="BB517" i="3" s="1"/>
  <c r="BA518" i="3"/>
  <c r="BB518" i="3" s="1"/>
  <c r="BA519" i="3"/>
  <c r="BC519" i="3" s="1"/>
  <c r="BA520" i="3"/>
  <c r="BB520" i="3" s="1"/>
  <c r="BA521" i="3"/>
  <c r="BA522" i="3"/>
  <c r="BB522" i="3" s="1"/>
  <c r="BA523" i="3"/>
  <c r="BB523" i="3" s="1"/>
  <c r="BA524" i="3"/>
  <c r="BB524" i="3" s="1"/>
  <c r="BA525" i="3"/>
  <c r="BC525" i="3" s="1"/>
  <c r="BA526" i="3"/>
  <c r="BA527" i="3"/>
  <c r="BA528" i="3"/>
  <c r="BB528" i="3" s="1"/>
  <c r="BA529" i="3"/>
  <c r="BB529" i="3" s="1"/>
  <c r="BA530" i="3"/>
  <c r="BB530" i="3" s="1"/>
  <c r="BA531" i="3"/>
  <c r="BC531" i="3" s="1"/>
  <c r="BA532" i="3"/>
  <c r="BB532" i="3" s="1"/>
  <c r="BA533" i="3"/>
  <c r="BC533" i="3" s="1"/>
  <c r="BA534" i="3"/>
  <c r="BB534" i="3" s="1"/>
  <c r="BA535" i="3"/>
  <c r="BC535" i="3" s="1"/>
  <c r="BA536" i="3"/>
  <c r="BB536" i="3" s="1"/>
  <c r="BA537" i="3"/>
  <c r="BB537" i="3" s="1"/>
  <c r="BA538" i="3"/>
  <c r="BA539" i="3"/>
  <c r="BB539" i="3" s="1"/>
  <c r="BA540" i="3"/>
  <c r="BC540" i="3" s="1"/>
  <c r="BA541" i="3"/>
  <c r="BB541" i="3" s="1"/>
  <c r="BA542" i="3"/>
  <c r="BB542" i="3" s="1"/>
  <c r="BA543" i="3"/>
  <c r="BB543" i="3" s="1"/>
  <c r="BA544" i="3"/>
  <c r="BB544" i="3" s="1"/>
  <c r="BA545" i="3"/>
  <c r="BB545" i="3" s="1"/>
  <c r="BA546" i="3"/>
  <c r="BA547" i="3"/>
  <c r="BB547" i="3" s="1"/>
  <c r="BA548" i="3"/>
  <c r="BB548" i="3" s="1"/>
  <c r="BA549" i="3"/>
  <c r="BA550" i="3"/>
  <c r="BB550" i="3" s="1"/>
  <c r="BA551" i="3"/>
  <c r="BA552" i="3"/>
  <c r="BC552" i="3" s="1"/>
  <c r="BA553" i="3"/>
  <c r="BA554" i="3"/>
  <c r="BA555" i="3"/>
  <c r="BB555" i="3" s="1"/>
  <c r="BA556" i="3"/>
  <c r="BB556" i="3" s="1"/>
  <c r="BA557" i="3"/>
  <c r="BA558" i="3"/>
  <c r="BB558" i="3" s="1"/>
  <c r="BA559" i="3"/>
  <c r="BA560" i="3"/>
  <c r="BA561" i="3"/>
  <c r="BA562" i="3"/>
  <c r="BB562" i="3" s="1"/>
  <c r="BA563" i="3"/>
  <c r="BB563" i="3" s="1"/>
  <c r="BA564" i="3"/>
  <c r="BB564" i="3" s="1"/>
  <c r="BA565" i="3"/>
  <c r="BB565" i="3" s="1"/>
  <c r="BA566" i="3"/>
  <c r="BB566" i="3" s="1"/>
  <c r="BA567" i="3"/>
  <c r="BA568" i="3"/>
  <c r="BA569" i="3"/>
  <c r="BA570" i="3"/>
  <c r="BA571" i="3"/>
  <c r="BB571" i="3" s="1"/>
  <c r="BA572" i="3"/>
  <c r="BB572" i="3" s="1"/>
  <c r="BA573" i="3"/>
  <c r="BB573" i="3" s="1"/>
  <c r="BA574" i="3"/>
  <c r="BC574" i="3" s="1"/>
  <c r="BA575" i="3"/>
  <c r="BB575" i="3" s="1"/>
  <c r="BA576" i="3"/>
  <c r="BB576" i="3" s="1"/>
  <c r="BA577" i="3"/>
  <c r="BB577" i="3" s="1"/>
  <c r="BA578" i="3"/>
  <c r="BB578" i="3" s="1"/>
  <c r="BA579" i="3"/>
  <c r="BC579" i="3" s="1"/>
  <c r="BA580" i="3"/>
  <c r="BA581" i="3"/>
  <c r="BA582" i="3"/>
  <c r="BB582" i="3" s="1"/>
  <c r="BA583" i="3"/>
  <c r="BC583" i="3" s="1"/>
  <c r="BA584" i="3"/>
  <c r="BB584" i="3" s="1"/>
  <c r="BA585" i="3"/>
  <c r="BB585" i="3" s="1"/>
  <c r="BA586" i="3"/>
  <c r="BA587" i="3"/>
  <c r="BB587" i="3" s="1"/>
  <c r="BA588" i="3"/>
  <c r="BB588" i="3" s="1"/>
  <c r="BA589" i="3"/>
  <c r="BA590" i="3"/>
  <c r="BA591" i="3"/>
  <c r="BA592" i="3"/>
  <c r="BB592" i="3" s="1"/>
  <c r="BA593" i="3"/>
  <c r="BB593" i="3" s="1"/>
  <c r="BA594" i="3"/>
  <c r="BA595" i="3"/>
  <c r="BB595" i="3" s="1"/>
  <c r="BA596" i="3"/>
  <c r="BA597" i="3"/>
  <c r="BB597" i="3" s="1"/>
  <c r="BA598" i="3"/>
  <c r="BB598" i="3" s="1"/>
  <c r="BA599" i="3"/>
  <c r="BA600" i="3"/>
  <c r="BA601" i="3"/>
  <c r="BB601" i="3" s="1"/>
  <c r="BA602" i="3"/>
  <c r="BB602" i="3" s="1"/>
  <c r="BA603" i="3"/>
  <c r="BA604" i="3"/>
  <c r="BB604" i="3" s="1"/>
  <c r="BA605" i="3"/>
  <c r="BC605" i="3" s="1"/>
  <c r="BA606" i="3"/>
  <c r="BB606" i="3" s="1"/>
  <c r="BA607" i="3"/>
  <c r="BB607" i="3" s="1"/>
  <c r="BA608" i="3"/>
  <c r="BB608" i="3" s="1"/>
  <c r="BA609" i="3"/>
  <c r="BB609" i="3" s="1"/>
  <c r="BA610" i="3"/>
  <c r="BA611" i="3"/>
  <c r="BB611" i="3" s="1"/>
  <c r="BA612" i="3"/>
  <c r="BB612" i="3" s="1"/>
  <c r="BA613" i="3"/>
  <c r="BA614" i="3"/>
  <c r="BB614" i="3" s="1"/>
  <c r="BA615" i="3"/>
  <c r="BC615" i="3" s="1"/>
  <c r="BA616" i="3"/>
  <c r="BB616" i="3" s="1"/>
  <c r="BA617" i="3"/>
  <c r="BB617" i="3" s="1"/>
  <c r="BA618" i="3"/>
  <c r="BB618" i="3" s="1"/>
  <c r="BA619" i="3"/>
  <c r="BB619" i="3" s="1"/>
  <c r="BA620" i="3"/>
  <c r="BC620" i="3" s="1"/>
  <c r="BB620" i="3"/>
  <c r="BA621" i="3"/>
  <c r="BC621" i="3" s="1"/>
  <c r="BA622" i="3"/>
  <c r="BA623" i="3"/>
  <c r="BC623" i="3" s="1"/>
  <c r="BA624" i="3"/>
  <c r="BB624" i="3" s="1"/>
  <c r="BA625" i="3"/>
  <c r="BA626" i="3"/>
  <c r="BA627" i="3"/>
  <c r="BC627" i="3" s="1"/>
  <c r="BA628" i="3"/>
  <c r="BA629" i="3"/>
  <c r="BB629" i="3" s="1"/>
  <c r="BA630" i="3"/>
  <c r="BB630" i="3" s="1"/>
  <c r="BA631" i="3"/>
  <c r="BB631" i="3" s="1"/>
  <c r="BA632" i="3"/>
  <c r="BB632" i="3" s="1"/>
  <c r="BA633" i="3"/>
  <c r="BA634" i="3"/>
  <c r="BB634" i="3" s="1"/>
  <c r="BA635" i="3"/>
  <c r="BB635" i="3" s="1"/>
  <c r="BA636" i="3"/>
  <c r="BB636" i="3" s="1"/>
  <c r="BA637" i="3"/>
  <c r="BB637" i="3" s="1"/>
  <c r="BA638" i="3"/>
  <c r="BB638" i="3" s="1"/>
  <c r="BA639" i="3"/>
  <c r="BA640" i="3"/>
  <c r="BB640" i="3" s="1"/>
  <c r="BA641" i="3"/>
  <c r="BC641" i="3" s="1"/>
  <c r="BA642" i="3"/>
  <c r="BB642" i="3" s="1"/>
  <c r="BA643" i="3"/>
  <c r="BB643" i="3" s="1"/>
  <c r="BA644" i="3"/>
  <c r="BB644" i="3" s="1"/>
  <c r="BA645" i="3"/>
  <c r="BA646" i="3"/>
  <c r="BA647" i="3"/>
  <c r="BB647" i="3" s="1"/>
  <c r="BA648" i="3"/>
  <c r="BB648" i="3" s="1"/>
  <c r="BA649" i="3"/>
  <c r="BA650" i="3"/>
  <c r="BA651" i="3"/>
  <c r="BB651" i="3" s="1"/>
  <c r="BA652" i="3"/>
  <c r="BA653" i="3"/>
  <c r="BB653" i="3" s="1"/>
  <c r="BA654" i="3"/>
  <c r="BC654" i="3" s="1"/>
  <c r="BA655" i="3"/>
  <c r="BA656" i="3"/>
  <c r="BC656" i="3" s="1"/>
  <c r="BB656" i="3"/>
  <c r="BA657" i="3"/>
  <c r="BB657" i="3" s="1"/>
  <c r="BA658" i="3"/>
  <c r="BB658" i="3" s="1"/>
  <c r="BA659" i="3"/>
  <c r="BB659" i="3" s="1"/>
  <c r="BA660" i="3"/>
  <c r="BB660" i="3"/>
  <c r="BA661" i="3"/>
  <c r="BB661" i="3" s="1"/>
  <c r="BA662" i="3"/>
  <c r="BB662" i="3" s="1"/>
  <c r="BA663" i="3"/>
  <c r="BA664" i="3"/>
  <c r="BC664" i="3" s="1"/>
  <c r="BA665" i="3"/>
  <c r="BC665" i="3" s="1"/>
  <c r="BA666" i="3"/>
  <c r="BB666" i="3" s="1"/>
  <c r="BA667" i="3"/>
  <c r="BA668" i="3"/>
  <c r="BB668" i="3" s="1"/>
  <c r="BA669" i="3"/>
  <c r="BA670" i="3"/>
  <c r="BC670" i="3" s="1"/>
  <c r="BA671" i="3"/>
  <c r="BA672" i="3"/>
  <c r="BC672" i="3" s="1"/>
  <c r="BB672" i="3"/>
  <c r="BA673" i="3"/>
  <c r="BA674" i="3"/>
  <c r="BB674" i="3" s="1"/>
  <c r="BA675" i="3"/>
  <c r="BA676" i="3"/>
  <c r="BA677" i="3"/>
  <c r="BB677" i="3" s="1"/>
  <c r="BA678" i="3"/>
  <c r="BB678" i="3" s="1"/>
  <c r="BA679" i="3"/>
  <c r="BB679" i="3" s="1"/>
  <c r="BA680" i="3"/>
  <c r="BA681" i="3"/>
  <c r="BC681" i="3" s="1"/>
  <c r="BA682" i="3"/>
  <c r="BA683" i="3"/>
  <c r="BC683" i="3" s="1"/>
  <c r="BB683" i="3"/>
  <c r="BA684" i="3"/>
  <c r="BC684" i="3" s="1"/>
  <c r="BA685" i="3"/>
  <c r="BA686" i="3"/>
  <c r="BC686" i="3" s="1"/>
  <c r="BA687" i="3"/>
  <c r="BB687" i="3" s="1"/>
  <c r="BA688" i="3"/>
  <c r="BB688" i="3" s="1"/>
  <c r="BA689" i="3"/>
  <c r="BA690" i="3"/>
  <c r="BB690" i="3" s="1"/>
  <c r="BA691" i="3"/>
  <c r="BB691" i="3" s="1"/>
  <c r="BA692" i="3"/>
  <c r="BB692" i="3" s="1"/>
  <c r="BA693" i="3"/>
  <c r="BB693" i="3"/>
  <c r="BA694" i="3"/>
  <c r="BB694" i="3" s="1"/>
  <c r="BA695" i="3"/>
  <c r="BC695" i="3" s="1"/>
  <c r="BA696" i="3"/>
  <c r="BC696" i="3" s="1"/>
  <c r="BA697" i="3"/>
  <c r="BB697" i="3" s="1"/>
  <c r="BA698" i="3"/>
  <c r="BB698" i="3" s="1"/>
  <c r="BA699" i="3"/>
  <c r="BB699" i="3" s="1"/>
  <c r="BA700" i="3"/>
  <c r="BA701" i="3"/>
  <c r="BB701" i="3" s="1"/>
  <c r="BA702" i="3"/>
  <c r="BB702" i="3" s="1"/>
  <c r="BA703" i="3"/>
  <c r="BC703" i="3" s="1"/>
  <c r="BA704" i="3"/>
  <c r="BA705" i="3"/>
  <c r="BB705" i="3" s="1"/>
  <c r="BA706" i="3"/>
  <c r="BA707" i="3"/>
  <c r="BB707" i="3" s="1"/>
  <c r="BA708" i="3"/>
  <c r="BB708" i="3" s="1"/>
  <c r="BA709" i="3"/>
  <c r="BC709" i="3" s="1"/>
  <c r="BA710" i="3"/>
  <c r="BB710" i="3" s="1"/>
  <c r="BA711" i="3"/>
  <c r="BB711" i="3" s="1"/>
  <c r="BA712" i="3"/>
  <c r="BB712" i="3" s="1"/>
  <c r="BA713" i="3"/>
  <c r="BA714" i="3"/>
  <c r="BA715" i="3"/>
  <c r="BC715" i="3" s="1"/>
  <c r="BB715" i="3"/>
  <c r="BA716" i="3"/>
  <c r="BA717" i="3"/>
  <c r="BC717" i="3" s="1"/>
  <c r="BA718" i="3"/>
  <c r="BB718" i="3" s="1"/>
  <c r="BA719" i="3"/>
  <c r="BB719" i="3" s="1"/>
  <c r="BA720" i="3"/>
  <c r="BB720" i="3" s="1"/>
  <c r="BA721" i="3"/>
  <c r="BB721" i="3" s="1"/>
  <c r="BA722" i="3"/>
  <c r="BA723" i="3"/>
  <c r="BB723" i="3" s="1"/>
  <c r="BA724" i="3"/>
  <c r="BB724" i="3" s="1"/>
  <c r="BA725" i="3"/>
  <c r="BB725" i="3" s="1"/>
  <c r="BA726" i="3"/>
  <c r="BB726" i="3" s="1"/>
  <c r="BA727" i="3"/>
  <c r="BC727" i="3" s="1"/>
  <c r="BB727" i="3"/>
  <c r="BA728" i="3"/>
  <c r="BC728" i="3" s="1"/>
  <c r="BA729" i="3"/>
  <c r="BA730" i="3"/>
  <c r="BA731" i="3"/>
  <c r="BA732" i="3"/>
  <c r="BB732" i="3" s="1"/>
  <c r="BA733" i="3"/>
  <c r="BA734" i="3"/>
  <c r="BB734" i="3" s="1"/>
  <c r="BA735" i="3"/>
  <c r="BB735" i="3" s="1"/>
  <c r="BA736" i="3"/>
  <c r="BA737" i="3"/>
  <c r="BA738" i="3"/>
  <c r="BB738" i="3" s="1"/>
  <c r="BA739" i="3"/>
  <c r="BB739" i="3" s="1"/>
  <c r="BA740" i="3"/>
  <c r="BB740" i="3" s="1"/>
  <c r="BA741" i="3"/>
  <c r="BA742" i="3"/>
  <c r="BC742" i="3" s="1"/>
  <c r="BA743" i="3"/>
  <c r="BB743" i="3" s="1"/>
  <c r="BA744" i="3"/>
  <c r="BA745" i="3"/>
  <c r="BA746" i="3"/>
  <c r="BA747" i="3"/>
  <c r="BB747" i="3" s="1"/>
  <c r="BA748" i="3"/>
  <c r="BA749" i="3"/>
  <c r="BA750" i="3"/>
  <c r="BC750" i="3" s="1"/>
  <c r="BA751" i="3"/>
  <c r="BB751" i="3" s="1"/>
  <c r="BA752" i="3"/>
  <c r="BB752" i="3" s="1"/>
  <c r="BA753" i="3"/>
  <c r="BA754" i="3"/>
  <c r="BA755" i="3"/>
  <c r="BB755" i="3" s="1"/>
  <c r="BA756" i="3"/>
  <c r="BB756" i="3" s="1"/>
  <c r="BA757" i="3"/>
  <c r="BC757" i="3" s="1"/>
  <c r="BA758" i="3"/>
  <c r="BB758" i="3" s="1"/>
  <c r="BA759" i="3"/>
  <c r="BB759" i="3" s="1"/>
  <c r="BA760" i="3"/>
  <c r="BB760" i="3" s="1"/>
  <c r="BA761" i="3"/>
  <c r="BA762" i="3"/>
  <c r="BB762" i="3" s="1"/>
  <c r="BA763" i="3"/>
  <c r="BC763" i="3" s="1"/>
  <c r="BA764" i="3"/>
  <c r="BA765" i="3"/>
  <c r="BB765" i="3" s="1"/>
  <c r="BA766" i="3"/>
  <c r="BB766" i="3" s="1"/>
  <c r="BA767" i="3"/>
  <c r="BB767" i="3" s="1"/>
  <c r="BA768" i="3"/>
  <c r="BB768" i="3" s="1"/>
  <c r="BA769" i="3"/>
  <c r="BA770" i="3"/>
  <c r="BA771" i="3"/>
  <c r="BC771" i="3" s="1"/>
  <c r="BA772" i="3"/>
  <c r="BA773" i="3"/>
  <c r="BC773" i="3" s="1"/>
  <c r="BA774" i="3"/>
  <c r="BC774" i="3" s="1"/>
  <c r="BA775" i="3"/>
  <c r="BA776" i="3"/>
  <c r="BB776" i="3" s="1"/>
  <c r="BA777" i="3"/>
  <c r="BA778" i="3"/>
  <c r="BB778" i="3" s="1"/>
  <c r="BA779" i="3"/>
  <c r="BA780" i="3"/>
  <c r="BB780" i="3" s="1"/>
  <c r="BA781" i="3"/>
  <c r="BC781" i="3" s="1"/>
  <c r="BA782" i="3"/>
  <c r="BB782" i="3" s="1"/>
  <c r="BA783" i="3"/>
  <c r="BC783" i="3" s="1"/>
  <c r="BA784" i="3"/>
  <c r="BB784" i="3" s="1"/>
  <c r="BA785" i="3"/>
  <c r="BC785" i="3" s="1"/>
  <c r="BA786" i="3"/>
  <c r="BA787" i="3"/>
  <c r="BB787" i="3" s="1"/>
  <c r="BA788" i="3"/>
  <c r="BB788" i="3" s="1"/>
  <c r="BA789" i="3"/>
  <c r="BB789" i="3" s="1"/>
  <c r="BA790" i="3"/>
  <c r="BB790" i="3" s="1"/>
  <c r="BA791" i="3"/>
  <c r="BB791" i="3" s="1"/>
  <c r="BA792" i="3"/>
  <c r="BB792" i="3" s="1"/>
  <c r="BA793" i="3"/>
  <c r="BA794" i="3"/>
  <c r="BB794" i="3" s="1"/>
  <c r="BA795" i="3"/>
  <c r="BA796" i="3"/>
  <c r="BA797" i="3"/>
  <c r="BB797" i="3" s="1"/>
  <c r="BA798" i="3"/>
  <c r="BB798" i="3" s="1"/>
  <c r="BA799" i="3"/>
  <c r="BB799" i="3" s="1"/>
  <c r="BA800" i="3"/>
  <c r="BB800" i="3" s="1"/>
  <c r="BA801" i="3"/>
  <c r="BB801" i="3" s="1"/>
  <c r="BA802" i="3"/>
  <c r="BB802" i="3" s="1"/>
  <c r="BA803" i="3"/>
  <c r="BC803" i="3" s="1"/>
  <c r="BB803" i="3"/>
  <c r="BA804" i="3"/>
  <c r="BA805" i="3"/>
  <c r="BA806" i="3"/>
  <c r="BA807" i="3"/>
  <c r="BB807" i="3" s="1"/>
  <c r="BA808" i="3"/>
  <c r="BB808" i="3" s="1"/>
  <c r="BA809" i="3"/>
  <c r="BB809" i="3" s="1"/>
  <c r="BA810" i="3"/>
  <c r="BA811" i="3"/>
  <c r="BC811" i="3" s="1"/>
  <c r="BA812" i="3"/>
  <c r="BB812" i="3" s="1"/>
  <c r="BA813" i="3"/>
  <c r="BA814" i="3"/>
  <c r="BC814" i="3" s="1"/>
  <c r="BA815" i="3"/>
  <c r="BB815" i="3" s="1"/>
  <c r="BA816" i="3"/>
  <c r="BB816" i="3"/>
  <c r="BA817" i="3"/>
  <c r="BC817" i="3" s="1"/>
  <c r="BA818" i="3"/>
  <c r="BB818" i="3" s="1"/>
  <c r="BA819" i="3"/>
  <c r="BC819" i="3" s="1"/>
  <c r="BA820" i="3"/>
  <c r="BB820" i="3" s="1"/>
  <c r="BA821" i="3"/>
  <c r="BC821" i="3" s="1"/>
  <c r="BA822" i="3"/>
  <c r="BC822" i="3" s="1"/>
  <c r="BA823" i="3"/>
  <c r="BA824" i="3"/>
  <c r="BB824" i="3" s="1"/>
  <c r="BA825" i="3"/>
  <c r="BA826" i="3"/>
  <c r="BB826" i="3" s="1"/>
  <c r="BA827" i="3"/>
  <c r="BB827" i="3" s="1"/>
  <c r="BA828" i="3"/>
  <c r="BC828" i="3" s="1"/>
  <c r="BB828" i="3"/>
  <c r="BA829" i="3"/>
  <c r="BA830" i="3"/>
  <c r="BA831" i="3"/>
  <c r="BB831" i="3" s="1"/>
  <c r="BA832" i="3"/>
  <c r="BB832" i="3" s="1"/>
  <c r="BA833" i="3"/>
  <c r="BB833" i="3" s="1"/>
  <c r="BA834" i="3"/>
  <c r="BB834" i="3"/>
  <c r="BA835" i="3"/>
  <c r="BC835" i="3" s="1"/>
  <c r="BA836" i="3"/>
  <c r="BB836" i="3" s="1"/>
  <c r="BA837" i="3"/>
  <c r="BC837" i="3" s="1"/>
  <c r="BA838" i="3"/>
  <c r="BB838" i="3" s="1"/>
  <c r="BA839" i="3"/>
  <c r="BB839" i="3"/>
  <c r="BA840" i="3"/>
  <c r="BB840" i="3"/>
  <c r="BA841" i="3"/>
  <c r="BA842" i="3"/>
  <c r="BC842" i="3" s="1"/>
  <c r="BA843" i="3"/>
  <c r="BB843" i="3" s="1"/>
  <c r="BA844" i="3"/>
  <c r="BB844" i="3" s="1"/>
  <c r="BA845" i="3"/>
  <c r="BB845" i="3" s="1"/>
  <c r="BA846" i="3"/>
  <c r="BB846" i="3" s="1"/>
  <c r="BA847" i="3"/>
  <c r="BB847" i="3" s="1"/>
  <c r="BA848" i="3"/>
  <c r="BB848" i="3" s="1"/>
  <c r="BA849" i="3"/>
  <c r="BA850" i="3"/>
  <c r="BA851" i="3"/>
  <c r="BB851" i="3" s="1"/>
  <c r="BA852" i="3"/>
  <c r="BB852" i="3" s="1"/>
  <c r="BA853" i="3"/>
  <c r="BC853" i="3" s="1"/>
  <c r="BB853" i="3"/>
  <c r="BA854" i="3"/>
  <c r="BC854" i="3" s="1"/>
  <c r="BA855" i="3"/>
  <c r="BA856" i="3"/>
  <c r="BA857" i="3"/>
  <c r="BA858" i="3"/>
  <c r="BC858" i="3" s="1"/>
  <c r="BA859" i="3"/>
  <c r="BA860" i="3"/>
  <c r="BB860" i="3" s="1"/>
  <c r="BA861" i="3"/>
  <c r="BA862" i="3"/>
  <c r="BA863" i="3"/>
  <c r="BB863" i="3" s="1"/>
  <c r="BA864" i="3"/>
  <c r="BB864" i="3" s="1"/>
  <c r="BA865" i="3"/>
  <c r="BA866" i="3"/>
  <c r="BC866" i="3" s="1"/>
  <c r="BB866" i="3"/>
  <c r="BA867" i="3"/>
  <c r="BC867" i="3" s="1"/>
  <c r="BA868" i="3"/>
  <c r="BB868" i="3" s="1"/>
  <c r="BA869" i="3"/>
  <c r="BA870" i="3"/>
  <c r="BA871" i="3"/>
  <c r="BC871" i="3" s="1"/>
  <c r="BA872" i="3"/>
  <c r="BB872" i="3"/>
  <c r="BA873" i="3"/>
  <c r="BC873" i="3" s="1"/>
  <c r="BA874" i="3"/>
  <c r="BB874" i="3" s="1"/>
  <c r="BA875" i="3"/>
  <c r="BB875" i="3" s="1"/>
  <c r="BA876" i="3"/>
  <c r="BB876" i="3" s="1"/>
  <c r="BA877" i="3"/>
  <c r="BC877" i="3" s="1"/>
  <c r="BA878" i="3"/>
  <c r="BC878" i="3" s="1"/>
  <c r="BA879" i="3"/>
  <c r="BA880" i="3"/>
  <c r="BB880" i="3" s="1"/>
  <c r="BA881" i="3"/>
  <c r="BB881" i="3" s="1"/>
  <c r="BA882" i="3"/>
  <c r="BA883" i="3"/>
  <c r="BC883" i="3" s="1"/>
  <c r="BB883" i="3"/>
  <c r="BA884" i="3"/>
  <c r="BA885" i="3"/>
  <c r="BC885" i="3" s="1"/>
  <c r="BA886" i="3"/>
  <c r="BB886" i="3" s="1"/>
  <c r="BA887" i="3"/>
  <c r="BB887" i="3" s="1"/>
  <c r="BA888" i="3"/>
  <c r="BA889" i="3"/>
  <c r="BC889" i="3" s="1"/>
  <c r="BB889" i="3"/>
  <c r="BA890" i="3"/>
  <c r="BA891" i="3"/>
  <c r="BB891" i="3" s="1"/>
  <c r="BA892" i="3"/>
  <c r="BB892" i="3" s="1"/>
  <c r="BA893" i="3"/>
  <c r="BC893" i="3" s="1"/>
  <c r="BA894" i="3"/>
  <c r="BA895" i="3"/>
  <c r="BB895" i="3" s="1"/>
  <c r="BA896" i="3"/>
  <c r="BA897" i="3"/>
  <c r="BC897" i="3" s="1"/>
  <c r="BA898" i="3"/>
  <c r="BA899" i="3"/>
  <c r="BA900" i="3"/>
  <c r="BA901" i="3"/>
  <c r="BC901" i="3" s="1"/>
  <c r="BA902" i="3"/>
  <c r="BC902" i="3" s="1"/>
  <c r="BA903" i="3"/>
  <c r="BC903" i="3" s="1"/>
  <c r="BA904" i="3"/>
  <c r="BC904" i="3" s="1"/>
  <c r="BB904" i="3"/>
  <c r="BA905" i="3"/>
  <c r="BA906" i="3"/>
  <c r="BB906" i="3" s="1"/>
  <c r="BA907" i="3"/>
  <c r="BC907" i="3" s="1"/>
  <c r="BA908" i="3"/>
  <c r="BB908" i="3" s="1"/>
  <c r="BA909" i="3"/>
  <c r="BA910" i="3"/>
  <c r="BB910" i="3" s="1"/>
  <c r="BA911" i="3"/>
  <c r="BA912" i="3"/>
  <c r="BA913" i="3"/>
  <c r="BB913" i="3" s="1"/>
  <c r="BA914" i="3"/>
  <c r="BA915" i="3"/>
  <c r="BB915" i="3" s="1"/>
  <c r="BA916" i="3"/>
  <c r="BB916" i="3" s="1"/>
  <c r="BA917" i="3"/>
  <c r="BA918" i="3"/>
  <c r="BB918" i="3" s="1"/>
  <c r="BA919" i="3"/>
  <c r="BA920" i="3"/>
  <c r="BB920" i="3" s="1"/>
  <c r="BA921" i="3"/>
  <c r="BB921" i="3" s="1"/>
  <c r="BA922" i="3"/>
  <c r="BB922" i="3" s="1"/>
  <c r="BA923" i="3"/>
  <c r="BC923" i="3" s="1"/>
  <c r="BA924" i="3"/>
  <c r="BB924" i="3" s="1"/>
  <c r="BA925" i="3"/>
  <c r="BB925" i="3" s="1"/>
  <c r="BA926" i="3"/>
  <c r="BB926" i="3" s="1"/>
  <c r="BA927" i="3"/>
  <c r="BC927" i="3" s="1"/>
  <c r="BA928" i="3"/>
  <c r="BB928" i="3" s="1"/>
  <c r="BA929" i="3"/>
  <c r="BA930" i="3"/>
  <c r="BC930" i="3" s="1"/>
  <c r="BA931" i="3"/>
  <c r="BA932" i="3"/>
  <c r="BB932" i="3" s="1"/>
  <c r="BA933" i="3"/>
  <c r="BC933" i="3" s="1"/>
  <c r="BA934" i="3"/>
  <c r="BB934" i="3" s="1"/>
  <c r="BA935" i="3"/>
  <c r="BC935" i="3" s="1"/>
  <c r="BA936" i="3"/>
  <c r="BC936" i="3" s="1"/>
  <c r="BB936" i="3"/>
  <c r="BA937" i="3"/>
  <c r="BC937" i="3" s="1"/>
  <c r="BA938" i="3"/>
  <c r="BC938" i="3" s="1"/>
  <c r="BB938" i="3"/>
  <c r="BA939" i="3"/>
  <c r="BC939" i="3" s="1"/>
  <c r="BA940" i="3"/>
  <c r="BA941" i="3"/>
  <c r="BB941" i="3" s="1"/>
  <c r="BA942" i="3"/>
  <c r="BA943" i="3"/>
  <c r="BB943" i="3" s="1"/>
  <c r="BA944" i="3"/>
  <c r="BC944" i="3" s="1"/>
  <c r="BA945" i="3"/>
  <c r="BB945" i="3" s="1"/>
  <c r="BA946" i="3"/>
  <c r="BA947" i="3"/>
  <c r="BC947" i="3" s="1"/>
  <c r="BA948" i="3"/>
  <c r="BB948" i="3" s="1"/>
  <c r="BA949" i="3"/>
  <c r="BA950" i="3"/>
  <c r="BA951" i="3"/>
  <c r="BA952" i="3"/>
  <c r="BB952" i="3"/>
  <c r="BA953" i="3"/>
  <c r="BC953" i="3" s="1"/>
  <c r="BB953" i="3"/>
  <c r="BA954" i="3"/>
  <c r="BC954" i="3" s="1"/>
  <c r="BA955" i="3"/>
  <c r="BB955" i="3" s="1"/>
  <c r="BA956" i="3"/>
  <c r="BC956" i="3" s="1"/>
  <c r="BA957" i="3"/>
  <c r="BB957" i="3" s="1"/>
  <c r="BA958" i="3"/>
  <c r="BA959" i="3"/>
  <c r="BC959" i="3" s="1"/>
  <c r="BA960" i="3"/>
  <c r="BB960" i="3" s="1"/>
  <c r="BA961" i="3"/>
  <c r="BB961" i="3" s="1"/>
  <c r="BA962" i="3"/>
  <c r="BC962" i="3" s="1"/>
  <c r="BA963" i="3"/>
  <c r="BB963" i="3" s="1"/>
  <c r="BA964" i="3"/>
  <c r="BC964" i="3" s="1"/>
  <c r="BA965" i="3"/>
  <c r="BA966" i="3"/>
  <c r="BB966" i="3" s="1"/>
  <c r="BA967" i="3"/>
  <c r="BA968" i="3"/>
  <c r="BA969" i="3"/>
  <c r="BC969" i="3" s="1"/>
  <c r="BA970" i="3"/>
  <c r="BB970" i="3" s="1"/>
  <c r="BA971" i="3"/>
  <c r="BA972" i="3"/>
  <c r="BB972" i="3" s="1"/>
  <c r="BA973" i="3"/>
  <c r="BA974" i="3"/>
  <c r="BB974" i="3" s="1"/>
  <c r="BA975" i="3"/>
  <c r="BB975" i="3" s="1"/>
  <c r="BA976" i="3"/>
  <c r="BB976" i="3" s="1"/>
  <c r="BA977" i="3"/>
  <c r="BC977" i="3" s="1"/>
  <c r="BA978" i="3"/>
  <c r="BA979" i="3"/>
  <c r="BC979" i="3" s="1"/>
  <c r="BA980" i="3"/>
  <c r="BA981" i="3"/>
  <c r="BC981" i="3" s="1"/>
  <c r="BA982" i="3"/>
  <c r="BB982" i="3" s="1"/>
  <c r="BA983" i="3"/>
  <c r="BB983" i="3" s="1"/>
  <c r="BA984" i="3"/>
  <c r="BC984" i="3" s="1"/>
  <c r="BB984" i="3"/>
  <c r="BA985" i="3"/>
  <c r="BC985" i="3" s="1"/>
  <c r="BA986" i="3"/>
  <c r="BC986" i="3" s="1"/>
  <c r="BA987" i="3"/>
  <c r="BB987" i="3" s="1"/>
  <c r="BA988" i="3"/>
  <c r="BC988" i="3" s="1"/>
  <c r="BA989" i="3"/>
  <c r="BA990" i="3"/>
  <c r="BB990" i="3" s="1"/>
  <c r="BA991" i="3"/>
  <c r="BC991" i="3" s="1"/>
  <c r="BA992" i="3"/>
  <c r="BA993" i="3"/>
  <c r="BC993" i="3" s="1"/>
  <c r="BA994" i="3"/>
  <c r="BC994" i="3" s="1"/>
  <c r="BA995" i="3"/>
  <c r="BC995" i="3" s="1"/>
  <c r="BA996" i="3"/>
  <c r="BB996" i="3" s="1"/>
  <c r="BA997" i="3"/>
  <c r="BC997" i="3" s="1"/>
  <c r="BB997" i="3"/>
  <c r="BA998" i="3"/>
  <c r="BB998" i="3" s="1"/>
  <c r="BA999" i="3"/>
  <c r="BC999" i="3" s="1"/>
  <c r="BA1000" i="3"/>
  <c r="BB1000" i="3" s="1"/>
  <c r="BA1001" i="3"/>
  <c r="BA1002" i="3"/>
  <c r="BC1002" i="3" s="1"/>
  <c r="BA1003" i="3"/>
  <c r="BC1003" i="3" s="1"/>
  <c r="BB1003" i="3"/>
  <c r="BA1004" i="3"/>
  <c r="BB1004" i="3" s="1"/>
  <c r="BA1005" i="3"/>
  <c r="BB1005" i="3" s="1"/>
  <c r="BA1006" i="3"/>
  <c r="BB1006" i="3" s="1"/>
  <c r="BA1007" i="3"/>
  <c r="BC1007" i="3" s="1"/>
  <c r="BA1008" i="3"/>
  <c r="BC1008" i="3" s="1"/>
  <c r="BA1009" i="3"/>
  <c r="BB1009" i="3" s="1"/>
  <c r="BA1010" i="3"/>
  <c r="BA1011" i="3"/>
  <c r="BA1012" i="3"/>
  <c r="BB1012" i="3" s="1"/>
  <c r="BC970" i="3"/>
  <c r="BC945" i="3"/>
  <c r="BC887" i="3"/>
  <c r="BC880" i="3"/>
  <c r="BC839" i="3"/>
  <c r="BC838" i="3"/>
  <c r="BC834" i="3"/>
  <c r="BC831" i="3"/>
  <c r="BC807" i="3"/>
  <c r="BC802" i="3"/>
  <c r="BC624" i="3"/>
  <c r="BC618" i="3"/>
  <c r="BC598" i="3"/>
  <c r="BC536" i="3"/>
  <c r="BC529" i="3"/>
  <c r="BC513" i="3"/>
  <c r="BC455" i="3"/>
  <c r="BC426" i="3"/>
  <c r="BC385" i="3"/>
  <c r="BC242" i="3"/>
  <c r="BC241" i="3"/>
  <c r="BC218" i="3"/>
  <c r="BC202" i="3"/>
  <c r="BC174" i="3"/>
  <c r="BC168" i="3"/>
  <c r="BC137" i="3"/>
  <c r="BC56" i="3"/>
  <c r="BC41" i="3"/>
  <c r="BC33" i="3"/>
  <c r="BC34" i="3"/>
  <c r="BC69" i="3"/>
  <c r="BC172" i="3"/>
  <c r="BC179" i="3"/>
  <c r="BC180" i="3"/>
  <c r="BC235" i="3"/>
  <c r="BC291" i="3"/>
  <c r="BC299" i="3"/>
  <c r="BC367" i="3"/>
  <c r="BC412" i="3"/>
  <c r="BC431" i="3"/>
  <c r="BC432" i="3"/>
  <c r="BC469" i="3"/>
  <c r="BC485" i="3"/>
  <c r="BC491" i="3"/>
  <c r="BC518" i="3"/>
  <c r="BC582" i="3"/>
  <c r="BC597" i="3"/>
  <c r="BC651" i="3"/>
  <c r="BC659" i="3"/>
  <c r="BC660" i="3"/>
  <c r="BC693" i="3"/>
  <c r="BC699" i="3"/>
  <c r="BC787" i="3"/>
  <c r="BC788" i="3"/>
  <c r="BC790" i="3"/>
  <c r="BC798" i="3"/>
  <c r="AV10" i="4" l="1"/>
  <c r="BC72" i="3"/>
  <c r="AP11" i="3"/>
  <c r="BC766" i="3"/>
  <c r="BC227" i="3"/>
  <c r="BC79" i="3"/>
  <c r="BC17" i="3"/>
  <c r="BC73" i="3"/>
  <c r="BC712" i="3"/>
  <c r="BB959" i="3"/>
  <c r="BB681" i="3"/>
  <c r="BB514" i="3"/>
  <c r="BC57" i="3"/>
  <c r="BC157" i="3"/>
  <c r="BC473" i="3"/>
  <c r="BB709" i="3"/>
  <c r="BB280" i="3"/>
  <c r="AU11" i="4"/>
  <c r="BC691" i="3"/>
  <c r="BC6" i="3"/>
  <c r="AZ11" i="4"/>
  <c r="BC220" i="3"/>
  <c r="BC18" i="3"/>
  <c r="BC846" i="3"/>
  <c r="BC758" i="3"/>
  <c r="BC211" i="3"/>
  <c r="BC65" i="3"/>
  <c r="BC25" i="3"/>
  <c r="BC362" i="3"/>
  <c r="BC920" i="3"/>
  <c r="BB1007" i="3"/>
  <c r="BB986" i="3"/>
  <c r="BB944" i="3"/>
  <c r="BB90" i="3"/>
  <c r="AY10" i="4"/>
  <c r="BC228" i="3"/>
  <c r="BC5" i="3"/>
  <c r="BC662" i="3"/>
  <c r="AY11" i="4"/>
  <c r="BC963" i="3"/>
  <c r="BC765" i="3"/>
  <c r="BC96" i="3"/>
  <c r="BC354" i="3"/>
  <c r="BC743" i="3"/>
  <c r="BC718" i="3"/>
  <c r="BC197" i="3"/>
  <c r="BC64" i="3"/>
  <c r="BC26" i="3"/>
  <c r="BC376" i="3"/>
  <c r="BB979" i="3"/>
  <c r="BB540" i="3"/>
  <c r="BB490" i="3"/>
  <c r="BB379" i="3"/>
  <c r="AZ10" i="4"/>
  <c r="AW10" i="4"/>
  <c r="AW11" i="4"/>
  <c r="AV11" i="4"/>
  <c r="BA10" i="4"/>
  <c r="BA11" i="4"/>
  <c r="BC755" i="3"/>
  <c r="BC738" i="3"/>
  <c r="BC257" i="3"/>
  <c r="BC972" i="3"/>
  <c r="BC732" i="3"/>
  <c r="BC606" i="3"/>
  <c r="BC467" i="3"/>
  <c r="BC335" i="3"/>
  <c r="BC264" i="3"/>
  <c r="BC543" i="3"/>
  <c r="BB991" i="3"/>
  <c r="BB923" i="3"/>
  <c r="BB903" i="3"/>
  <c r="BB304" i="3"/>
  <c r="BC987" i="3"/>
  <c r="BC423" i="3"/>
  <c r="BC453" i="3"/>
  <c r="BC331" i="3"/>
  <c r="BC164" i="3"/>
  <c r="BC272" i="3"/>
  <c r="BC438" i="3"/>
  <c r="BC799" i="3"/>
  <c r="BC864" i="3"/>
  <c r="BC286" i="3"/>
  <c r="BC356" i="3"/>
  <c r="BC932" i="3"/>
  <c r="BC446" i="3"/>
  <c r="BC322" i="3"/>
  <c r="BC217" i="3"/>
  <c r="BC450" i="3"/>
  <c r="BC801" i="3"/>
  <c r="BB954" i="3"/>
  <c r="BC739" i="3"/>
  <c r="BC249" i="3"/>
  <c r="BC711" i="3"/>
  <c r="BC265" i="3"/>
  <c r="BC875" i="3"/>
  <c r="BC532" i="3"/>
  <c r="BC316" i="3"/>
  <c r="BC93" i="3"/>
  <c r="BB1002" i="3"/>
  <c r="BB935" i="3"/>
  <c r="BB822" i="3"/>
  <c r="BB763" i="3"/>
  <c r="BB343" i="3"/>
  <c r="BB171" i="3"/>
  <c r="BC247" i="3"/>
  <c r="BC827" i="3"/>
  <c r="BC419" i="3"/>
  <c r="BC190" i="3"/>
  <c r="BC960" i="3"/>
  <c r="BC644" i="3"/>
  <c r="BC332" i="3"/>
  <c r="BC123" i="3"/>
  <c r="BC35" i="3"/>
  <c r="BC98" i="3"/>
  <c r="BC210" i="3"/>
  <c r="BC955" i="3"/>
  <c r="BC820" i="3"/>
  <c r="BC694" i="3"/>
  <c r="BC636" i="3"/>
  <c r="BC462" i="3"/>
  <c r="BC415" i="3"/>
  <c r="BC181" i="3"/>
  <c r="BC114" i="3"/>
  <c r="BC130" i="3"/>
  <c r="BC408" i="3"/>
  <c r="BC479" i="3"/>
  <c r="BC602" i="3"/>
  <c r="BC721" i="3"/>
  <c r="BC943" i="3"/>
  <c r="BB939" i="3"/>
  <c r="BB927" i="3"/>
  <c r="BB907" i="3"/>
  <c r="BB867" i="3"/>
  <c r="BB771" i="3"/>
  <c r="BB605" i="3"/>
  <c r="BB531" i="3"/>
  <c r="BB525" i="3"/>
  <c r="BB519" i="3"/>
  <c r="BB493" i="3"/>
  <c r="BB370" i="3"/>
  <c r="BB288" i="3"/>
  <c r="BC516" i="3"/>
  <c r="BC231" i="3"/>
  <c r="BC916" i="3"/>
  <c r="BC751" i="3"/>
  <c r="BC692" i="3"/>
  <c r="BC511" i="3"/>
  <c r="BC451" i="3"/>
  <c r="BC318" i="3"/>
  <c r="BC86" i="3"/>
  <c r="BC138" i="3"/>
  <c r="BC234" i="3"/>
  <c r="BC791" i="3"/>
  <c r="BB962" i="3"/>
  <c r="BB956" i="3"/>
  <c r="BB878" i="3"/>
  <c r="BB465" i="3"/>
  <c r="BC548" i="3"/>
  <c r="BC155" i="3"/>
  <c r="BC457" i="3"/>
  <c r="BC1004" i="3"/>
  <c r="BC908" i="3"/>
  <c r="BC789" i="3"/>
  <c r="BC595" i="3"/>
  <c r="BC495" i="3"/>
  <c r="BC70" i="3"/>
  <c r="BC153" i="3"/>
  <c r="BC290" i="3"/>
  <c r="BC522" i="3"/>
  <c r="BC630" i="3"/>
  <c r="BC794" i="3"/>
  <c r="BC976" i="3"/>
  <c r="BB994" i="3"/>
  <c r="BB988" i="3"/>
  <c r="BB871" i="3"/>
  <c r="BB858" i="3"/>
  <c r="BB783" i="3"/>
  <c r="BB703" i="3"/>
  <c r="BB696" i="3"/>
  <c r="BB623" i="3"/>
  <c r="BB535" i="3"/>
  <c r="BB470" i="3"/>
  <c r="BB458" i="3"/>
  <c r="BB388" i="3"/>
  <c r="AU11" i="3"/>
  <c r="AT11" i="3"/>
  <c r="AQ11" i="3"/>
  <c r="AV11" i="3"/>
  <c r="AR11" i="3"/>
  <c r="AS11" i="3"/>
  <c r="BC931" i="3"/>
  <c r="BB931" i="3"/>
  <c r="BB804" i="3"/>
  <c r="BC804" i="3"/>
  <c r="BB32" i="3"/>
  <c r="BC32" i="3"/>
  <c r="BC454" i="3"/>
  <c r="BC857" i="3"/>
  <c r="BB857" i="3"/>
  <c r="BB626" i="3"/>
  <c r="BC626" i="3"/>
  <c r="BB384" i="3"/>
  <c r="BC384" i="3"/>
  <c r="BC869" i="3"/>
  <c r="BB869" i="3"/>
  <c r="BB849" i="3"/>
  <c r="BC849" i="3"/>
  <c r="BB676" i="3"/>
  <c r="BC676" i="3"/>
  <c r="BB61" i="3"/>
  <c r="BC61" i="3"/>
  <c r="BB862" i="3"/>
  <c r="BC862" i="3"/>
  <c r="BB521" i="3"/>
  <c r="BC521" i="3"/>
  <c r="BB315" i="3"/>
  <c r="BC315" i="3"/>
  <c r="BB307" i="3"/>
  <c r="BC307" i="3"/>
  <c r="BB165" i="3"/>
  <c r="BC165" i="3"/>
  <c r="BB158" i="3"/>
  <c r="BC158" i="3"/>
  <c r="BB127" i="3"/>
  <c r="BC127" i="3"/>
  <c r="BB105" i="3"/>
  <c r="BC105" i="3"/>
  <c r="BC836" i="3"/>
  <c r="BC371" i="3"/>
  <c r="BC323" i="3"/>
  <c r="BB772" i="3"/>
  <c r="BC772" i="3"/>
  <c r="BB742" i="3"/>
  <c r="BB736" i="3"/>
  <c r="BC736" i="3"/>
  <c r="BB728" i="3"/>
  <c r="BB560" i="3"/>
  <c r="BC560" i="3"/>
  <c r="BB552" i="3"/>
  <c r="BB526" i="3"/>
  <c r="BC526" i="3"/>
  <c r="BB509" i="3"/>
  <c r="BB403" i="3"/>
  <c r="BC403" i="3"/>
  <c r="BB340" i="3"/>
  <c r="BC340" i="3"/>
  <c r="BB328" i="3"/>
  <c r="BB306" i="3"/>
  <c r="BC306" i="3"/>
  <c r="BB185" i="3"/>
  <c r="BC185" i="3"/>
  <c r="BB141" i="3"/>
  <c r="BC141" i="3"/>
  <c r="BB126" i="3"/>
  <c r="BB119" i="3"/>
  <c r="BB112" i="3"/>
  <c r="BC112" i="3"/>
  <c r="BB67" i="3"/>
  <c r="BC67" i="3"/>
  <c r="BB59" i="3"/>
  <c r="BC59" i="3"/>
  <c r="BB830" i="3"/>
  <c r="BC830" i="3"/>
  <c r="BC607" i="3"/>
  <c r="BB823" i="3"/>
  <c r="BC823" i="3"/>
  <c r="BB391" i="3"/>
  <c r="BC391" i="3"/>
  <c r="BC308" i="3"/>
  <c r="BB308" i="3"/>
  <c r="BC276" i="3"/>
  <c r="BB973" i="3"/>
  <c r="BC973" i="3"/>
  <c r="BB855" i="3"/>
  <c r="BC855" i="3"/>
  <c r="BB682" i="3"/>
  <c r="BC682" i="3"/>
  <c r="BC476" i="3"/>
  <c r="BC289" i="3"/>
  <c r="BB779" i="3"/>
  <c r="BC779" i="3"/>
  <c r="BB749" i="3"/>
  <c r="BC749" i="3"/>
  <c r="BB429" i="3"/>
  <c r="BC429" i="3"/>
  <c r="BB240" i="3"/>
  <c r="BC240" i="3"/>
  <c r="BB224" i="3"/>
  <c r="BC224" i="3"/>
  <c r="BB176" i="3"/>
  <c r="BC176" i="3"/>
  <c r="BB133" i="3"/>
  <c r="BC133" i="3"/>
  <c r="BB111" i="3"/>
  <c r="BC111" i="3"/>
  <c r="BB103" i="3"/>
  <c r="BC103" i="3"/>
  <c r="BC113" i="3"/>
  <c r="BC45" i="3"/>
  <c r="BC657" i="3"/>
  <c r="BC900" i="3"/>
  <c r="BB900" i="3"/>
  <c r="BB748" i="3"/>
  <c r="BC748" i="3"/>
  <c r="BB741" i="3"/>
  <c r="BC741" i="3"/>
  <c r="BB580" i="3"/>
  <c r="BC580" i="3"/>
  <c r="BB449" i="3"/>
  <c r="BC449" i="3"/>
  <c r="BB443" i="3"/>
  <c r="BC443" i="3"/>
  <c r="BC360" i="3"/>
  <c r="BB360" i="3"/>
  <c r="BB352" i="3"/>
  <c r="BC352" i="3"/>
  <c r="BC271" i="3"/>
  <c r="BB271" i="3"/>
  <c r="BB898" i="3"/>
  <c r="BC898" i="3"/>
  <c r="BB671" i="3"/>
  <c r="BC671" i="3"/>
  <c r="BC283" i="3"/>
  <c r="BB283" i="3"/>
  <c r="BB942" i="3"/>
  <c r="BC942" i="3"/>
  <c r="BB850" i="3"/>
  <c r="BC850" i="3"/>
  <c r="BB663" i="3"/>
  <c r="BC663" i="3"/>
  <c r="BB633" i="3"/>
  <c r="BC633" i="3"/>
  <c r="BC851" i="3"/>
  <c r="BC378" i="3"/>
  <c r="BB856" i="3"/>
  <c r="BC856" i="3"/>
  <c r="BB940" i="3"/>
  <c r="BC940" i="3"/>
  <c r="BB527" i="3"/>
  <c r="BC527" i="3"/>
  <c r="BC924" i="3"/>
  <c r="BC54" i="3"/>
  <c r="BC418" i="3"/>
  <c r="BB567" i="3"/>
  <c r="BC567" i="3"/>
  <c r="BC353" i="3"/>
  <c r="BB353" i="3"/>
  <c r="BC97" i="3"/>
  <c r="BC424" i="3"/>
  <c r="BC497" i="3"/>
  <c r="BC874" i="3"/>
  <c r="BB905" i="3"/>
  <c r="BC905" i="3"/>
  <c r="BB899" i="3"/>
  <c r="BC899" i="3"/>
  <c r="BB811" i="3"/>
  <c r="BB805" i="3"/>
  <c r="BC805" i="3"/>
  <c r="BB777" i="3"/>
  <c r="BC777" i="3"/>
  <c r="BB664" i="3"/>
  <c r="BB627" i="3"/>
  <c r="BB615" i="3"/>
  <c r="BB579" i="3"/>
  <c r="BB448" i="3"/>
  <c r="BB442" i="3"/>
  <c r="BC442" i="3"/>
  <c r="BB359" i="3"/>
  <c r="BC359" i="3"/>
  <c r="BC268" i="3"/>
  <c r="BC139" i="3"/>
  <c r="BC395" i="3"/>
  <c r="BC109" i="3"/>
  <c r="BC584" i="3"/>
  <c r="BC674" i="3"/>
  <c r="BC571" i="3"/>
  <c r="BC213" i="3"/>
  <c r="BC81" i="3"/>
  <c r="BC934" i="3"/>
  <c r="BC707" i="3"/>
  <c r="BC668" i="3"/>
  <c r="BC563" i="3"/>
  <c r="BC243" i="3"/>
  <c r="BC21" i="3"/>
  <c r="BC50" i="3"/>
  <c r="BC274" i="3"/>
  <c r="BC394" i="3"/>
  <c r="BC482" i="3"/>
  <c r="BC585" i="3"/>
  <c r="BC631" i="3"/>
  <c r="BC759" i="3"/>
  <c r="BC906" i="3"/>
  <c r="BB999" i="3"/>
  <c r="BB819" i="3"/>
  <c r="BB773" i="3"/>
  <c r="BB684" i="3"/>
  <c r="BB665" i="3"/>
  <c r="BB461" i="3"/>
  <c r="BB279" i="3"/>
  <c r="BC996" i="3"/>
  <c r="BC74" i="3"/>
  <c r="BC612" i="3"/>
  <c r="BC550" i="3"/>
  <c r="BC236" i="3"/>
  <c r="BC205" i="3"/>
  <c r="BC131" i="3"/>
  <c r="BC94" i="3"/>
  <c r="BC673" i="3"/>
  <c r="BB673" i="3"/>
  <c r="BB24" i="3"/>
  <c r="BC24" i="3"/>
  <c r="BB355" i="3"/>
  <c r="BC355" i="3"/>
  <c r="BB992" i="3"/>
  <c r="BC992" i="3"/>
  <c r="BB980" i="3"/>
  <c r="BC980" i="3"/>
  <c r="BC744" i="3"/>
  <c r="BB744" i="3"/>
  <c r="BB731" i="3"/>
  <c r="BC731" i="3"/>
  <c r="BC492" i="3"/>
  <c r="BB492" i="3"/>
  <c r="BB284" i="3"/>
  <c r="BC284" i="3"/>
  <c r="BB89" i="3"/>
  <c r="BC89" i="3"/>
  <c r="BB82" i="3"/>
  <c r="BC82" i="3"/>
  <c r="BB75" i="3"/>
  <c r="BC75" i="3"/>
  <c r="BC273" i="3"/>
  <c r="BB764" i="3"/>
  <c r="BC764" i="3"/>
  <c r="BB757" i="3"/>
  <c r="BB750" i="3"/>
  <c r="BB730" i="3"/>
  <c r="BC730" i="3"/>
  <c r="BB704" i="3"/>
  <c r="BC704" i="3"/>
  <c r="BB147" i="3"/>
  <c r="BC147" i="3"/>
  <c r="BB125" i="3"/>
  <c r="BC125" i="3"/>
  <c r="BC968" i="3"/>
  <c r="BB968" i="3"/>
  <c r="BB951" i="3"/>
  <c r="BC951" i="3"/>
  <c r="BB667" i="3"/>
  <c r="BC667" i="3"/>
  <c r="BB655" i="3"/>
  <c r="BC655" i="3"/>
  <c r="BB463" i="3"/>
  <c r="BC463" i="3"/>
  <c r="BB259" i="3"/>
  <c r="BC259" i="3"/>
  <c r="BC40" i="3"/>
  <c r="BB967" i="3"/>
  <c r="BC967" i="3"/>
  <c r="BB685" i="3"/>
  <c r="BC685" i="3"/>
  <c r="BB680" i="3"/>
  <c r="BC680" i="3"/>
  <c r="BB646" i="3"/>
  <c r="BC646" i="3"/>
  <c r="BB480" i="3"/>
  <c r="BC480" i="3"/>
  <c r="BB348" i="3"/>
  <c r="BC348" i="3"/>
  <c r="BC890" i="3"/>
  <c r="BB890" i="3"/>
  <c r="BB398" i="3"/>
  <c r="BC398" i="3"/>
  <c r="BC154" i="3"/>
  <c r="BB154" i="3"/>
  <c r="BC487" i="3"/>
  <c r="BB559" i="3"/>
  <c r="BC559" i="3"/>
  <c r="BB538" i="3"/>
  <c r="BC538" i="3"/>
  <c r="BB411" i="3"/>
  <c r="BC411" i="3"/>
  <c r="BB161" i="3"/>
  <c r="BC161" i="3"/>
  <c r="BC661" i="3"/>
  <c r="BC390" i="3"/>
  <c r="BC267" i="3"/>
  <c r="BC679" i="3"/>
  <c r="BB896" i="3"/>
  <c r="BC896" i="3"/>
  <c r="BB600" i="3"/>
  <c r="BC600" i="3"/>
  <c r="BB551" i="3"/>
  <c r="BC551" i="3"/>
  <c r="BB327" i="3"/>
  <c r="BC327" i="3"/>
  <c r="BB173" i="3"/>
  <c r="BC173" i="3"/>
  <c r="BC474" i="3"/>
  <c r="BB474" i="3"/>
  <c r="BB452" i="3"/>
  <c r="BC452" i="3"/>
  <c r="BB244" i="3"/>
  <c r="BC244" i="3"/>
  <c r="BB53" i="3"/>
  <c r="BC53" i="3"/>
  <c r="BB46" i="3"/>
  <c r="BC46" i="3"/>
  <c r="BB23" i="3"/>
  <c r="BC23" i="3"/>
  <c r="BC14" i="3"/>
  <c r="BB884" i="3"/>
  <c r="BC884" i="3"/>
  <c r="BB861" i="3"/>
  <c r="BC861" i="3"/>
  <c r="BB841" i="3"/>
  <c r="BC841" i="3"/>
  <c r="BB146" i="3"/>
  <c r="BC146" i="3"/>
  <c r="BC975" i="3"/>
  <c r="BB796" i="3"/>
  <c r="BC796" i="3"/>
  <c r="BB383" i="3"/>
  <c r="BC383" i="3"/>
  <c r="BC266" i="3"/>
  <c r="BC647" i="3"/>
  <c r="BB625" i="3"/>
  <c r="BC625" i="3"/>
  <c r="BB613" i="3"/>
  <c r="BC613" i="3"/>
  <c r="BB599" i="3"/>
  <c r="BC599" i="3"/>
  <c r="BB447" i="3"/>
  <c r="BC447" i="3"/>
  <c r="BB434" i="3"/>
  <c r="BC434" i="3"/>
  <c r="BC260" i="3"/>
  <c r="BB260" i="3"/>
  <c r="BB252" i="3"/>
  <c r="BC444" i="3"/>
  <c r="BC128" i="3"/>
  <c r="BC303" i="3"/>
  <c r="BC609" i="3"/>
  <c r="BC950" i="3"/>
  <c r="BB950" i="3"/>
  <c r="BC795" i="3"/>
  <c r="BB795" i="3"/>
  <c r="BC645" i="3"/>
  <c r="BB645" i="3"/>
  <c r="BB200" i="3"/>
  <c r="BC200" i="3"/>
  <c r="BB166" i="3"/>
  <c r="BC166" i="3"/>
  <c r="BB87" i="3"/>
  <c r="BC87" i="3"/>
  <c r="BB30" i="3"/>
  <c r="BC30" i="3"/>
  <c r="BC926" i="3"/>
  <c r="BC892" i="3"/>
  <c r="BC653" i="3"/>
  <c r="BC507" i="3"/>
  <c r="BC503" i="3"/>
  <c r="BC734" i="3"/>
  <c r="BC921" i="3"/>
  <c r="BC888" i="3"/>
  <c r="BB888" i="3"/>
  <c r="BB769" i="3"/>
  <c r="BC769" i="3"/>
  <c r="BB502" i="3"/>
  <c r="BC502" i="3"/>
  <c r="BB439" i="3"/>
  <c r="BC439" i="3"/>
  <c r="BB409" i="3"/>
  <c r="BC409" i="3"/>
  <c r="AV10" i="3"/>
  <c r="BC1000" i="3"/>
  <c r="BC708" i="3"/>
  <c r="BC363" i="3"/>
  <c r="BC292" i="3"/>
  <c r="BC182" i="3"/>
  <c r="BC48" i="3"/>
  <c r="BC248" i="3"/>
  <c r="BC575" i="3"/>
  <c r="BC859" i="3"/>
  <c r="BB859" i="3"/>
  <c r="BB496" i="3"/>
  <c r="BC496" i="3"/>
  <c r="BB468" i="3"/>
  <c r="BC468" i="3"/>
  <c r="BB300" i="3"/>
  <c r="BC300" i="3"/>
  <c r="BB192" i="3"/>
  <c r="BC192" i="3"/>
  <c r="BB66" i="3"/>
  <c r="BC66" i="3"/>
  <c r="BC387" i="3"/>
  <c r="BC170" i="3"/>
  <c r="BC393" i="3"/>
  <c r="BC578" i="3"/>
  <c r="BC688" i="3"/>
  <c r="BC983" i="3"/>
  <c r="BC652" i="3"/>
  <c r="BB652" i="3"/>
  <c r="BB591" i="3"/>
  <c r="BC591" i="3"/>
  <c r="BC957" i="3"/>
  <c r="BC925" i="3"/>
  <c r="BC891" i="3"/>
  <c r="BC847" i="3"/>
  <c r="BC780" i="3"/>
  <c r="BC701" i="3"/>
  <c r="BC677" i="3"/>
  <c r="BC433" i="3"/>
  <c r="BC251" i="3"/>
  <c r="BC156" i="3"/>
  <c r="BC91" i="3"/>
  <c r="BC250" i="3"/>
  <c r="BC311" i="3"/>
  <c r="BC537" i="3"/>
  <c r="BB1001" i="3"/>
  <c r="BC1001" i="3"/>
  <c r="BC971" i="3"/>
  <c r="BB971" i="3"/>
  <c r="BB964" i="3"/>
  <c r="BB930" i="3"/>
  <c r="BB870" i="3"/>
  <c r="BC870" i="3"/>
  <c r="BB714" i="3"/>
  <c r="BC714" i="3"/>
  <c r="BB695" i="3"/>
  <c r="BC590" i="3"/>
  <c r="BB590" i="3"/>
  <c r="BB489" i="3"/>
  <c r="BB471" i="3"/>
  <c r="BB380" i="3"/>
  <c r="BC380" i="3"/>
  <c r="BB369" i="3"/>
  <c r="BB358" i="3"/>
  <c r="BB334" i="3"/>
  <c r="BC334" i="3"/>
  <c r="BB287" i="3"/>
  <c r="BB219" i="3"/>
  <c r="BC219" i="3"/>
  <c r="BB150" i="3"/>
  <c r="BB136" i="3"/>
  <c r="BC136" i="3"/>
  <c r="BB129" i="3"/>
  <c r="BC129" i="3"/>
  <c r="BB115" i="3"/>
  <c r="BC115" i="3"/>
  <c r="BB107" i="3"/>
  <c r="BC107" i="3"/>
  <c r="BB99" i="3"/>
  <c r="BC99" i="3"/>
  <c r="BB71" i="3"/>
  <c r="BB49" i="3"/>
  <c r="BC49" i="3"/>
  <c r="BB919" i="3"/>
  <c r="BC919" i="3"/>
  <c r="BC825" i="3"/>
  <c r="BB825" i="3"/>
  <c r="BC806" i="3"/>
  <c r="BB806" i="3"/>
  <c r="BC675" i="3"/>
  <c r="BB675" i="3"/>
  <c r="BB628" i="3"/>
  <c r="BC628" i="3"/>
  <c r="BB603" i="3"/>
  <c r="BC603" i="3"/>
  <c r="BB561" i="3"/>
  <c r="BC561" i="3"/>
  <c r="BB466" i="3"/>
  <c r="BC466" i="3"/>
  <c r="BC275" i="3"/>
  <c r="BB275" i="3"/>
  <c r="BB255" i="3"/>
  <c r="BC255" i="3"/>
  <c r="BB189" i="3"/>
  <c r="BC189" i="3"/>
  <c r="BB106" i="3"/>
  <c r="BC106" i="3"/>
  <c r="BB63" i="3"/>
  <c r="BC63" i="3"/>
  <c r="BC1012" i="3"/>
  <c r="BC844" i="3"/>
  <c r="BC401" i="3"/>
  <c r="BC7" i="3"/>
  <c r="BC58" i="3"/>
  <c r="BC121" i="3"/>
  <c r="BC1011" i="3"/>
  <c r="BB1011" i="3"/>
  <c r="BC911" i="3"/>
  <c r="BB911" i="3"/>
  <c r="BC669" i="3"/>
  <c r="BB669" i="3"/>
  <c r="BB649" i="3"/>
  <c r="BC649" i="3"/>
  <c r="BB596" i="3"/>
  <c r="BC596" i="3"/>
  <c r="BB512" i="3"/>
  <c r="BC512" i="3"/>
  <c r="BC506" i="3"/>
  <c r="BB506" i="3"/>
  <c r="BB297" i="3"/>
  <c r="BC297" i="3"/>
  <c r="BC225" i="3"/>
  <c r="BB225" i="3"/>
  <c r="BB196" i="3"/>
  <c r="BC196" i="3"/>
  <c r="BB149" i="3"/>
  <c r="BC149" i="3"/>
  <c r="BB142" i="3"/>
  <c r="BC142" i="3"/>
  <c r="BB120" i="3"/>
  <c r="BC120" i="3"/>
  <c r="BB42" i="3"/>
  <c r="BC42" i="3"/>
  <c r="BC1005" i="3"/>
  <c r="BC941" i="3"/>
  <c r="BC918" i="3"/>
  <c r="BC876" i="3"/>
  <c r="BC643" i="3"/>
  <c r="BC556" i="3"/>
  <c r="BC484" i="3"/>
  <c r="BC396" i="3"/>
  <c r="BC368" i="3"/>
  <c r="BC336" i="3"/>
  <c r="BC203" i="3"/>
  <c r="BC51" i="3"/>
  <c r="BC38" i="3"/>
  <c r="BC62" i="3"/>
  <c r="BC122" i="3"/>
  <c r="BC198" i="3"/>
  <c r="BC329" i="3"/>
  <c r="BC826" i="3"/>
  <c r="BC917" i="3"/>
  <c r="BB917" i="3"/>
  <c r="BB879" i="3"/>
  <c r="BC879" i="3"/>
  <c r="BB239" i="3"/>
  <c r="BC239" i="3"/>
  <c r="BB232" i="3"/>
  <c r="BC232" i="3"/>
  <c r="BB786" i="3"/>
  <c r="BC786" i="3"/>
  <c r="BC534" i="3"/>
  <c r="BC958" i="3"/>
  <c r="BB958" i="3"/>
  <c r="BB569" i="3"/>
  <c r="BC569" i="3"/>
  <c r="BC797" i="3"/>
  <c r="BC756" i="3"/>
  <c r="BC881" i="3"/>
  <c r="BC818" i="3"/>
  <c r="BC863" i="3"/>
  <c r="BB622" i="3"/>
  <c r="BC622" i="3"/>
  <c r="BB568" i="3"/>
  <c r="BC568" i="3"/>
  <c r="BC845" i="3"/>
  <c r="BC815" i="3"/>
  <c r="BC702" i="3"/>
  <c r="BC400" i="3"/>
  <c r="BC767" i="3"/>
  <c r="BB1008" i="3"/>
  <c r="BB985" i="3"/>
  <c r="BB981" i="3"/>
  <c r="BB933" i="3"/>
  <c r="BB814" i="3"/>
  <c r="BC639" i="3"/>
  <c r="BB639" i="3"/>
  <c r="BB583" i="3"/>
  <c r="BB553" i="3"/>
  <c r="BC553" i="3"/>
  <c r="BC324" i="3"/>
  <c r="BB324" i="3"/>
  <c r="BB226" i="3"/>
  <c r="BC226" i="3"/>
  <c r="BB716" i="3"/>
  <c r="BC716" i="3"/>
  <c r="BC810" i="3"/>
  <c r="BB810" i="3"/>
  <c r="BB347" i="3"/>
  <c r="BC347" i="3"/>
  <c r="BC746" i="3"/>
  <c r="BB746" i="3"/>
  <c r="BB404" i="3"/>
  <c r="BC404" i="3"/>
  <c r="BC723" i="3"/>
  <c r="BC542" i="3"/>
  <c r="BC420" i="3"/>
  <c r="BC372" i="3"/>
  <c r="BC296" i="3"/>
  <c r="BC577" i="3"/>
  <c r="BC698" i="3"/>
  <c r="BC895" i="3"/>
  <c r="BC1010" i="3"/>
  <c r="BB1010" i="3"/>
  <c r="BB989" i="3"/>
  <c r="BC989" i="3"/>
  <c r="BC949" i="3"/>
  <c r="BB949" i="3"/>
  <c r="BB912" i="3"/>
  <c r="BC912" i="3"/>
  <c r="BB882" i="3"/>
  <c r="BC882" i="3"/>
  <c r="BB865" i="3"/>
  <c r="BC865" i="3"/>
  <c r="BB754" i="3"/>
  <c r="BC754" i="3"/>
  <c r="BB700" i="3"/>
  <c r="BC700" i="3"/>
  <c r="BC689" i="3"/>
  <c r="BB689" i="3"/>
  <c r="BC382" i="3"/>
  <c r="BB382" i="3"/>
  <c r="BB351" i="3"/>
  <c r="BC351" i="3"/>
  <c r="BB428" i="3"/>
  <c r="BC428" i="3"/>
  <c r="BC270" i="3"/>
  <c r="BB270" i="3"/>
  <c r="BC258" i="3"/>
  <c r="BC978" i="3"/>
  <c r="BB978" i="3"/>
  <c r="BB946" i="3"/>
  <c r="BC946" i="3"/>
  <c r="BB929" i="3"/>
  <c r="BC929" i="3"/>
  <c r="BC961" i="3"/>
  <c r="BC965" i="3"/>
  <c r="BB965" i="3"/>
  <c r="BB894" i="3"/>
  <c r="BC894" i="3"/>
  <c r="BB594" i="3"/>
  <c r="BC594" i="3"/>
  <c r="AR10" i="3"/>
  <c r="BC733" i="3"/>
  <c r="BB733" i="3"/>
  <c r="BC719" i="3"/>
  <c r="BC338" i="3"/>
  <c r="BC782" i="3"/>
  <c r="BB995" i="3"/>
  <c r="BB947" i="3"/>
  <c r="BB909" i="3"/>
  <c r="BC909" i="3"/>
  <c r="BB775" i="3"/>
  <c r="BC775" i="3"/>
  <c r="BB717" i="3"/>
  <c r="BB722" i="3"/>
  <c r="BC722" i="3"/>
  <c r="BC713" i="3"/>
  <c r="BB713" i="3"/>
  <c r="BB193" i="3"/>
  <c r="BC193" i="3"/>
  <c r="BB901" i="3"/>
  <c r="BB885" i="3"/>
  <c r="BB854" i="3"/>
  <c r="BB842" i="3"/>
  <c r="BB837" i="3"/>
  <c r="BB835" i="3"/>
  <c r="BB829" i="3"/>
  <c r="BC829" i="3"/>
  <c r="BB821" i="3"/>
  <c r="BB813" i="3"/>
  <c r="BC813" i="3"/>
  <c r="BB670" i="3"/>
  <c r="BB498" i="3"/>
  <c r="BC914" i="3"/>
  <c r="BB914" i="3"/>
  <c r="BC486" i="3"/>
  <c r="BB486" i="3"/>
  <c r="AQ10" i="3"/>
  <c r="BC377" i="3"/>
  <c r="BB377" i="3"/>
  <c r="BC305" i="3"/>
  <c r="BB969" i="3"/>
  <c r="BB937" i="3"/>
  <c r="BB902" i="3"/>
  <c r="BB873" i="3"/>
  <c r="BB781" i="3"/>
  <c r="BB774" i="3"/>
  <c r="BC117" i="3"/>
  <c r="BC753" i="3"/>
  <c r="BB753" i="3"/>
  <c r="BB574" i="3"/>
  <c r="BB686" i="3"/>
  <c r="BB621" i="3"/>
  <c r="BB477" i="3"/>
  <c r="BC206" i="3"/>
  <c r="BB206" i="3"/>
  <c r="BC310" i="3"/>
  <c r="BB310" i="3"/>
  <c r="BC374" i="3"/>
  <c r="BB374" i="3"/>
  <c r="BC313" i="3"/>
  <c r="BB313" i="3"/>
  <c r="AU10" i="3"/>
  <c r="AP10" i="3"/>
  <c r="AT10" i="3"/>
  <c r="AS10" i="3"/>
  <c r="BC617" i="3"/>
  <c r="BC793" i="3"/>
  <c r="BB793" i="3"/>
  <c r="BC581" i="3"/>
  <c r="BB581" i="3"/>
  <c r="BB148" i="3"/>
  <c r="BC148" i="3"/>
  <c r="BB706" i="3"/>
  <c r="BC706" i="3"/>
  <c r="BC642" i="3"/>
  <c r="BB893" i="3"/>
  <c r="BB877" i="3"/>
  <c r="BB785" i="3"/>
  <c r="BB586" i="3"/>
  <c r="BC586" i="3"/>
  <c r="BB212" i="3"/>
  <c r="BC212" i="3"/>
  <c r="BC209" i="3"/>
  <c r="BB209" i="3"/>
  <c r="BB770" i="3"/>
  <c r="BC770" i="3"/>
  <c r="BB546" i="3"/>
  <c r="BC546" i="3"/>
  <c r="BC281" i="3"/>
  <c r="BC634" i="3"/>
  <c r="BC549" i="3"/>
  <c r="BB549" i="3"/>
  <c r="BC629" i="3"/>
  <c r="BC833" i="3"/>
  <c r="BC1009" i="3"/>
  <c r="BB570" i="3"/>
  <c r="BC570" i="3"/>
  <c r="BB214" i="3"/>
  <c r="BC214" i="3"/>
  <c r="BB188" i="3"/>
  <c r="BC188" i="3"/>
  <c r="BB8" i="3"/>
  <c r="BC8" i="3"/>
  <c r="BB737" i="3"/>
  <c r="BC737" i="3"/>
  <c r="BB650" i="3"/>
  <c r="BC650" i="3"/>
  <c r="BC530" i="3"/>
  <c r="BB745" i="3"/>
  <c r="BC745" i="3"/>
  <c r="BB610" i="3"/>
  <c r="BC610" i="3"/>
  <c r="BB386" i="3"/>
  <c r="BC386" i="3"/>
  <c r="BC666" i="3"/>
  <c r="BC697" i="3"/>
  <c r="BC809" i="3"/>
  <c r="BC913" i="3"/>
  <c r="BB993" i="3"/>
  <c r="BB977" i="3"/>
  <c r="BB897" i="3"/>
  <c r="BB817" i="3"/>
  <c r="BB761" i="3"/>
  <c r="BC761" i="3"/>
  <c r="BB554" i="3"/>
  <c r="BC554" i="3"/>
  <c r="BC478" i="3"/>
  <c r="BB478" i="3"/>
  <c r="BB445" i="3"/>
  <c r="BB729" i="3"/>
  <c r="BC729" i="3"/>
  <c r="BB557" i="3"/>
  <c r="BC557" i="3"/>
  <c r="BC417" i="3"/>
  <c r="BC562" i="3"/>
  <c r="BB654" i="3"/>
  <c r="BB641" i="3"/>
  <c r="BB589" i="3"/>
  <c r="BC589" i="3"/>
  <c r="BB533" i="3"/>
  <c r="BB414" i="3"/>
  <c r="BB345" i="3"/>
  <c r="BB342" i="3"/>
  <c r="BB278" i="3"/>
  <c r="BB110" i="3"/>
  <c r="BC110" i="3"/>
  <c r="BB83" i="3"/>
  <c r="BB13" i="3"/>
  <c r="BA10" i="3"/>
  <c r="BA11" i="3"/>
  <c r="BC483" i="3"/>
  <c r="BC405" i="3"/>
  <c r="BC375" i="3"/>
  <c r="BC350" i="3"/>
  <c r="BC690" i="3"/>
  <c r="BC528" i="3"/>
  <c r="BC421" i="3"/>
  <c r="BC705" i="3"/>
  <c r="BC648" i="3"/>
  <c r="BC187" i="3"/>
  <c r="BC523" i="3"/>
  <c r="BC499" i="3"/>
  <c r="BC464" i="3"/>
  <c r="BC330" i="3"/>
  <c r="BC295" i="3"/>
  <c r="BC277" i="3"/>
  <c r="BC928" i="3"/>
  <c r="BC910" i="3"/>
  <c r="BC808" i="3"/>
  <c r="BC740" i="3"/>
  <c r="BC725" i="3"/>
  <c r="BC658" i="3"/>
  <c r="BC638" i="3"/>
  <c r="BC611" i="3"/>
  <c r="BC565" i="3"/>
  <c r="BC541" i="3"/>
  <c r="BC472" i="3"/>
  <c r="BC430" i="3"/>
  <c r="BC402" i="3"/>
  <c r="BC337" i="3"/>
  <c r="BC233" i="3"/>
  <c r="BC207" i="3"/>
  <c r="BC186" i="3"/>
  <c r="BC85" i="3"/>
  <c r="BC55" i="3"/>
  <c r="BC840" i="3"/>
  <c r="BC800" i="3"/>
  <c r="BC269" i="3"/>
  <c r="BC816" i="3"/>
  <c r="BC460" i="3"/>
  <c r="BC760" i="3"/>
  <c r="BC440" i="3"/>
  <c r="BC832" i="3"/>
  <c r="BC848" i="3"/>
  <c r="BC752" i="3"/>
  <c r="BC720" i="3"/>
  <c r="BC501" i="3"/>
  <c r="BC459" i="3"/>
  <c r="BC31" i="3"/>
  <c r="BC564" i="3"/>
  <c r="BC437" i="3"/>
  <c r="BC389" i="3"/>
  <c r="BC294" i="3"/>
  <c r="BC178" i="3"/>
  <c r="BC776" i="3"/>
  <c r="BC792" i="3"/>
  <c r="BC588" i="3"/>
  <c r="BC998" i="3"/>
  <c r="BC982" i="3"/>
  <c r="BC974" i="3"/>
  <c r="BC966" i="3"/>
  <c r="BC948" i="3"/>
  <c r="BC922" i="3"/>
  <c r="BC915" i="3"/>
  <c r="BC868" i="3"/>
  <c r="BC860" i="3"/>
  <c r="BC852" i="3"/>
  <c r="BC843" i="3"/>
  <c r="BC824" i="3"/>
  <c r="BC812" i="3"/>
  <c r="BC778" i="3"/>
  <c r="BC768" i="3"/>
  <c r="BC762" i="3"/>
  <c r="BC747" i="3"/>
  <c r="BC726" i="3"/>
  <c r="BC687" i="3"/>
  <c r="BC678" i="3"/>
  <c r="BC587" i="3"/>
  <c r="BC573" i="3"/>
  <c r="BC566" i="3"/>
  <c r="BC544" i="3"/>
  <c r="BC517" i="3"/>
  <c r="BC510" i="3"/>
  <c r="BC435" i="3"/>
  <c r="BC407" i="3"/>
  <c r="BC152" i="3"/>
  <c r="BC102" i="3"/>
  <c r="BC547" i="3"/>
  <c r="BC710" i="3"/>
  <c r="BC494" i="3"/>
  <c r="BC293" i="3"/>
  <c r="BC262" i="3"/>
  <c r="BC608" i="3"/>
  <c r="BC1006" i="3"/>
  <c r="BC990" i="3"/>
  <c r="BC952" i="3"/>
  <c r="BC886" i="3"/>
  <c r="BC872" i="3"/>
  <c r="BC784" i="3"/>
  <c r="BC735" i="3"/>
  <c r="BC614" i="3"/>
  <c r="BC592" i="3"/>
  <c r="BC576" i="3"/>
  <c r="BC504" i="3"/>
  <c r="BC488" i="3"/>
  <c r="BC365" i="3"/>
  <c r="BC357" i="3"/>
  <c r="BC724" i="3"/>
  <c r="BC640" i="3"/>
  <c r="BC637" i="3"/>
  <c r="BC635" i="3"/>
  <c r="BC632" i="3"/>
  <c r="BC616" i="3"/>
  <c r="BC601" i="3"/>
  <c r="BC572" i="3"/>
  <c r="BC555" i="3"/>
  <c r="BC545" i="3"/>
  <c r="BC500" i="3"/>
  <c r="BC410" i="3"/>
  <c r="BC392" i="3"/>
  <c r="BC320" i="3"/>
  <c r="BC298" i="3"/>
  <c r="BC223" i="3"/>
  <c r="BC619" i="3"/>
  <c r="BC604" i="3"/>
  <c r="BC481" i="3"/>
  <c r="BC436" i="3"/>
  <c r="BC425" i="3"/>
  <c r="BC593" i="3"/>
  <c r="BC558" i="3"/>
  <c r="BC524" i="3"/>
  <c r="BC505" i="3"/>
  <c r="BC406" i="3"/>
  <c r="BC399" i="3"/>
  <c r="BC325" i="3"/>
  <c r="BC263" i="3"/>
  <c r="BC169" i="3"/>
  <c r="BC80" i="3"/>
  <c r="BC78" i="3"/>
  <c r="BC441" i="3"/>
  <c r="BC397" i="3"/>
  <c r="BC346" i="3"/>
  <c r="BC314" i="3"/>
  <c r="BC160" i="3"/>
  <c r="BC144" i="3"/>
  <c r="BC163" i="3"/>
  <c r="BC145" i="3"/>
  <c r="BC140" i="3"/>
  <c r="BC539" i="3"/>
  <c r="BC520" i="3"/>
  <c r="BC475" i="3"/>
  <c r="BC456" i="3"/>
  <c r="BC366" i="3"/>
  <c r="BC361" i="3"/>
  <c r="BC341" i="3"/>
  <c r="BC321" i="3"/>
  <c r="BC319" i="3"/>
  <c r="BC312" i="3"/>
  <c r="BC208" i="3"/>
  <c r="BC195" i="3"/>
  <c r="BC177" i="3"/>
  <c r="BC162" i="3"/>
  <c r="BC159" i="3"/>
  <c r="BC373" i="3"/>
  <c r="BC344" i="3"/>
  <c r="BC302" i="3"/>
  <c r="BC256" i="3"/>
  <c r="BC191" i="3"/>
  <c r="BC184" i="3"/>
  <c r="BC151" i="3"/>
  <c r="BC88" i="3"/>
  <c r="BC326" i="3"/>
  <c r="BC285" i="3"/>
  <c r="BC253" i="3"/>
  <c r="BC245" i="3"/>
  <c r="BC237" i="3"/>
  <c r="BC229" i="3"/>
  <c r="BC221" i="3"/>
  <c r="BC216" i="3"/>
  <c r="BC116" i="3"/>
  <c r="BC108" i="3"/>
  <c r="BC101" i="3"/>
  <c r="BC77" i="3"/>
  <c r="BC47" i="3"/>
  <c r="BC349" i="3"/>
  <c r="BC175" i="3"/>
  <c r="BC28" i="3"/>
  <c r="BC22" i="3"/>
  <c r="BC413" i="3"/>
  <c r="BC381" i="3"/>
  <c r="BC317" i="3"/>
  <c r="BC254" i="3"/>
  <c r="BC246" i="3"/>
  <c r="BC238" i="3"/>
  <c r="BC230" i="3"/>
  <c r="BC222" i="3"/>
  <c r="BC194" i="3"/>
  <c r="BC95" i="3"/>
  <c r="BC92" i="3"/>
  <c r="BC39" i="3"/>
  <c r="BC29" i="3"/>
  <c r="BC333" i="3"/>
  <c r="BC301" i="3"/>
  <c r="BC261" i="3"/>
  <c r="BC201" i="3"/>
  <c r="BC135" i="3"/>
  <c r="BC20" i="3"/>
  <c r="BC309" i="3"/>
  <c r="BC204" i="3"/>
  <c r="BC199" i="3"/>
  <c r="BC167" i="3"/>
  <c r="BC52" i="3"/>
  <c r="BC44" i="3"/>
  <c r="BC37" i="3"/>
  <c r="BC183" i="3"/>
  <c r="BC118" i="3"/>
  <c r="BC104" i="3"/>
  <c r="BC68" i="3"/>
  <c r="BC15" i="3"/>
  <c r="BC215" i="3"/>
  <c r="BC143" i="3"/>
  <c r="BC132" i="3"/>
  <c r="BC100" i="3"/>
  <c r="BC76" i="3"/>
  <c r="BC36" i="3"/>
  <c r="BC124" i="3"/>
  <c r="BC12" i="3"/>
  <c r="BC84" i="3"/>
  <c r="BC60" i="3"/>
  <c r="BC43" i="3"/>
  <c r="BC27" i="3"/>
  <c r="BC19"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N14"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M14"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L14" i="3"/>
  <c r="AL15"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Z13" i="3"/>
  <c r="AB13" i="3" s="1"/>
  <c r="Z14" i="3"/>
  <c r="Z15" i="3"/>
  <c r="Z17" i="3"/>
  <c r="AB17" i="3" s="1"/>
  <c r="Z18" i="3"/>
  <c r="AB18" i="3" s="1"/>
  <c r="Z19" i="3"/>
  <c r="Z20" i="3"/>
  <c r="AJ20" i="3" s="1"/>
  <c r="AK20" i="3" s="1"/>
  <c r="Z21" i="3"/>
  <c r="AJ21" i="3" s="1"/>
  <c r="AK21" i="3" s="1"/>
  <c r="Z22" i="3"/>
  <c r="AJ22" i="3" s="1"/>
  <c r="AK22" i="3" s="1"/>
  <c r="Z23" i="3"/>
  <c r="AB23" i="3" s="1"/>
  <c r="Z24" i="3"/>
  <c r="AB24" i="3" s="1"/>
  <c r="Z25" i="3"/>
  <c r="Z26" i="3"/>
  <c r="AB26" i="3" s="1"/>
  <c r="Z27" i="3"/>
  <c r="Z28" i="3"/>
  <c r="AB28" i="3" s="1"/>
  <c r="Z29" i="3"/>
  <c r="AB29" i="3" s="1"/>
  <c r="Z30" i="3"/>
  <c r="AB30" i="3" s="1"/>
  <c r="Z31" i="3"/>
  <c r="AB31" i="3" s="1"/>
  <c r="Z32" i="3"/>
  <c r="AB32" i="3" s="1"/>
  <c r="Z33" i="3"/>
  <c r="AB33" i="3" s="1"/>
  <c r="Z34" i="3"/>
  <c r="AB34" i="3" s="1"/>
  <c r="Z35" i="3"/>
  <c r="Z36" i="3"/>
  <c r="AJ36" i="3" s="1"/>
  <c r="AK36" i="3" s="1"/>
  <c r="Z37" i="3"/>
  <c r="AJ37" i="3" s="1"/>
  <c r="AK37" i="3" s="1"/>
  <c r="Z38" i="3"/>
  <c r="AJ38" i="3" s="1"/>
  <c r="AK38" i="3" s="1"/>
  <c r="Z39" i="3"/>
  <c r="AB39" i="3" s="1"/>
  <c r="Z40" i="3"/>
  <c r="AB40" i="3" s="1"/>
  <c r="Z41" i="3"/>
  <c r="Z42" i="3"/>
  <c r="AB42" i="3" s="1"/>
  <c r="Z43" i="3"/>
  <c r="Z44" i="3"/>
  <c r="AB44" i="3" s="1"/>
  <c r="Z45" i="3"/>
  <c r="AB45" i="3" s="1"/>
  <c r="Z46" i="3"/>
  <c r="AB46" i="3" s="1"/>
  <c r="Z47" i="3"/>
  <c r="AB47" i="3" s="1"/>
  <c r="Z48" i="3"/>
  <c r="AB48" i="3" s="1"/>
  <c r="Z49" i="3"/>
  <c r="AB49" i="3" s="1"/>
  <c r="Z50" i="3"/>
  <c r="AB50" i="3" s="1"/>
  <c r="Z51" i="3"/>
  <c r="Z52" i="3"/>
  <c r="AJ52" i="3" s="1"/>
  <c r="AK52" i="3" s="1"/>
  <c r="Z53" i="3"/>
  <c r="AJ53" i="3" s="1"/>
  <c r="AK53" i="3" s="1"/>
  <c r="Z54" i="3"/>
  <c r="AJ54" i="3" s="1"/>
  <c r="AK54" i="3" s="1"/>
  <c r="Z55" i="3"/>
  <c r="AB55" i="3" s="1"/>
  <c r="Z56" i="3"/>
  <c r="AB56" i="3" s="1"/>
  <c r="Z57" i="3"/>
  <c r="Z58" i="3"/>
  <c r="AB58" i="3" s="1"/>
  <c r="Z59" i="3"/>
  <c r="Z60" i="3"/>
  <c r="AB60" i="3" s="1"/>
  <c r="Z61" i="3"/>
  <c r="AB61" i="3" s="1"/>
  <c r="Z62" i="3"/>
  <c r="AB62" i="3" s="1"/>
  <c r="Z63" i="3"/>
  <c r="AB63" i="3" s="1"/>
  <c r="Z64" i="3"/>
  <c r="AB64" i="3" s="1"/>
  <c r="Z65" i="3"/>
  <c r="AB65" i="3" s="1"/>
  <c r="Z66" i="3"/>
  <c r="AB66" i="3" s="1"/>
  <c r="Z67" i="3"/>
  <c r="Z68" i="3"/>
  <c r="AJ68" i="3" s="1"/>
  <c r="AK68" i="3" s="1"/>
  <c r="Z69" i="3"/>
  <c r="AJ69" i="3" s="1"/>
  <c r="AK69" i="3" s="1"/>
  <c r="Z70" i="3"/>
  <c r="AJ70" i="3" s="1"/>
  <c r="AK70" i="3" s="1"/>
  <c r="Z71" i="3"/>
  <c r="AB71" i="3" s="1"/>
  <c r="Z72" i="3"/>
  <c r="AB72" i="3" s="1"/>
  <c r="Z73" i="3"/>
  <c r="Z74" i="3"/>
  <c r="AB74" i="3" s="1"/>
  <c r="Z75" i="3"/>
  <c r="Z76" i="3"/>
  <c r="AB76" i="3" s="1"/>
  <c r="Z77" i="3"/>
  <c r="AB77" i="3" s="1"/>
  <c r="Z78" i="3"/>
  <c r="AB78" i="3" s="1"/>
  <c r="Z79" i="3"/>
  <c r="AB79" i="3" s="1"/>
  <c r="Z80" i="3"/>
  <c r="AB80" i="3" s="1"/>
  <c r="Z81" i="3"/>
  <c r="AB81" i="3" s="1"/>
  <c r="Z82" i="3"/>
  <c r="AB82" i="3" s="1"/>
  <c r="Z83" i="3"/>
  <c r="Z84" i="3"/>
  <c r="AJ84" i="3" s="1"/>
  <c r="AK84" i="3" s="1"/>
  <c r="Z85" i="3"/>
  <c r="AJ85" i="3" s="1"/>
  <c r="AK85" i="3" s="1"/>
  <c r="Z86" i="3"/>
  <c r="AJ86" i="3" s="1"/>
  <c r="AK86" i="3" s="1"/>
  <c r="Z87" i="3"/>
  <c r="AB87" i="3" s="1"/>
  <c r="Z88" i="3"/>
  <c r="AB88" i="3" s="1"/>
  <c r="Z89" i="3"/>
  <c r="Z90" i="3"/>
  <c r="AB90" i="3" s="1"/>
  <c r="Z91" i="3"/>
  <c r="Z92" i="3"/>
  <c r="AB92" i="3" s="1"/>
  <c r="Z93" i="3"/>
  <c r="AB93" i="3" s="1"/>
  <c r="Z94" i="3"/>
  <c r="AB94" i="3" s="1"/>
  <c r="Z95" i="3"/>
  <c r="AB95" i="3" s="1"/>
  <c r="Z96" i="3"/>
  <c r="AB96" i="3" s="1"/>
  <c r="Z97" i="3"/>
  <c r="AB97" i="3" s="1"/>
  <c r="Z98" i="3"/>
  <c r="AB98" i="3" s="1"/>
  <c r="Z99" i="3"/>
  <c r="Z100" i="3"/>
  <c r="AJ100" i="3" s="1"/>
  <c r="AK100" i="3" s="1"/>
  <c r="Z101" i="3"/>
  <c r="AJ101" i="3" s="1"/>
  <c r="AK101" i="3" s="1"/>
  <c r="Z102" i="3"/>
  <c r="AJ102" i="3" s="1"/>
  <c r="AK102" i="3" s="1"/>
  <c r="Z103" i="3"/>
  <c r="AB103" i="3" s="1"/>
  <c r="Z104" i="3"/>
  <c r="AB104" i="3" s="1"/>
  <c r="Z105" i="3"/>
  <c r="Z106" i="3"/>
  <c r="Z107" i="3"/>
  <c r="AJ107" i="3" s="1"/>
  <c r="AK107" i="3" s="1"/>
  <c r="Z108" i="3"/>
  <c r="AB108" i="3" s="1"/>
  <c r="Z109" i="3"/>
  <c r="AB109" i="3" s="1"/>
  <c r="Z110" i="3"/>
  <c r="AB110" i="3" s="1"/>
  <c r="Z111" i="3"/>
  <c r="AB111" i="3" s="1"/>
  <c r="Z112" i="3"/>
  <c r="AB112" i="3" s="1"/>
  <c r="Z113" i="3"/>
  <c r="AB113" i="3" s="1"/>
  <c r="Z114" i="3"/>
  <c r="AB114" i="3" s="1"/>
  <c r="Z115" i="3"/>
  <c r="Z116" i="3"/>
  <c r="AJ116" i="3" s="1"/>
  <c r="AK116" i="3" s="1"/>
  <c r="Z117" i="3"/>
  <c r="AJ117" i="3" s="1"/>
  <c r="AK117" i="3" s="1"/>
  <c r="Z118" i="3"/>
  <c r="AJ118" i="3" s="1"/>
  <c r="AK118" i="3" s="1"/>
  <c r="Z119" i="3"/>
  <c r="AB119" i="3" s="1"/>
  <c r="Z120" i="3"/>
  <c r="AB120" i="3" s="1"/>
  <c r="Z121" i="3"/>
  <c r="Z122" i="3"/>
  <c r="AB122" i="3" s="1"/>
  <c r="Z123" i="3"/>
  <c r="Z124" i="3"/>
  <c r="AB124" i="3" s="1"/>
  <c r="Z125" i="3"/>
  <c r="AJ125" i="3" s="1"/>
  <c r="AK125" i="3" s="1"/>
  <c r="Z126" i="3"/>
  <c r="AJ126" i="3" s="1"/>
  <c r="AK126" i="3" s="1"/>
  <c r="Z127" i="3"/>
  <c r="AB127" i="3" s="1"/>
  <c r="Z128" i="3"/>
  <c r="AB128" i="3" s="1"/>
  <c r="Z129" i="3"/>
  <c r="AB129" i="3" s="1"/>
  <c r="Z130" i="3"/>
  <c r="AB130" i="3" s="1"/>
  <c r="Z131" i="3"/>
  <c r="Z132" i="3"/>
  <c r="AJ132" i="3" s="1"/>
  <c r="AK132" i="3" s="1"/>
  <c r="Z133" i="3"/>
  <c r="Z134" i="3"/>
  <c r="Z135" i="3"/>
  <c r="AB135" i="3" s="1"/>
  <c r="Z136" i="3"/>
  <c r="AB136" i="3" s="1"/>
  <c r="Z137" i="3"/>
  <c r="Z138" i="3"/>
  <c r="Z139" i="3"/>
  <c r="Z140" i="3"/>
  <c r="AB140" i="3" s="1"/>
  <c r="Z141" i="3"/>
  <c r="Z142" i="3"/>
  <c r="AJ142" i="3" s="1"/>
  <c r="AK142" i="3" s="1"/>
  <c r="Z143" i="3"/>
  <c r="AB143" i="3" s="1"/>
  <c r="Z144" i="3"/>
  <c r="AB144" i="3" s="1"/>
  <c r="Z145" i="3"/>
  <c r="AB145" i="3" s="1"/>
  <c r="Z146" i="3"/>
  <c r="AB146" i="3" s="1"/>
  <c r="Z147" i="3"/>
  <c r="Z148" i="3"/>
  <c r="Z149" i="3"/>
  <c r="Z150" i="3"/>
  <c r="Z151" i="3"/>
  <c r="AB151" i="3" s="1"/>
  <c r="Z152" i="3"/>
  <c r="AB152" i="3" s="1"/>
  <c r="Z153" i="3"/>
  <c r="Z154" i="3"/>
  <c r="AB154" i="3" s="1"/>
  <c r="Z155" i="3"/>
  <c r="Z156" i="3"/>
  <c r="AJ156" i="3" s="1"/>
  <c r="AK156" i="3" s="1"/>
  <c r="Z157" i="3"/>
  <c r="AJ157" i="3" s="1"/>
  <c r="AK157" i="3" s="1"/>
  <c r="Z158" i="3"/>
  <c r="AJ158" i="3" s="1"/>
  <c r="AK158" i="3" s="1"/>
  <c r="Z159" i="3"/>
  <c r="AB159" i="3" s="1"/>
  <c r="Z160" i="3"/>
  <c r="AB160" i="3" s="1"/>
  <c r="Z161" i="3"/>
  <c r="AB161" i="3" s="1"/>
  <c r="Z162" i="3"/>
  <c r="AB162" i="3" s="1"/>
  <c r="Z163" i="3"/>
  <c r="Z164" i="3"/>
  <c r="Z165" i="3"/>
  <c r="Z166" i="3"/>
  <c r="Z167" i="3"/>
  <c r="AB167" i="3" s="1"/>
  <c r="Z168" i="3"/>
  <c r="AB168" i="3" s="1"/>
  <c r="Z169" i="3"/>
  <c r="Z170" i="3"/>
  <c r="AB170" i="3" s="1"/>
  <c r="Z171" i="3"/>
  <c r="Z172" i="3"/>
  <c r="Z173" i="3"/>
  <c r="Z174" i="3"/>
  <c r="AJ174" i="3" s="1"/>
  <c r="AK174" i="3" s="1"/>
  <c r="Z175" i="3"/>
  <c r="AB175" i="3" s="1"/>
  <c r="Z176" i="3"/>
  <c r="AB176" i="3" s="1"/>
  <c r="Z177" i="3"/>
  <c r="AB177" i="3" s="1"/>
  <c r="Z178" i="3"/>
  <c r="AB178" i="3" s="1"/>
  <c r="Z179" i="3"/>
  <c r="Z180" i="3"/>
  <c r="Z181" i="3"/>
  <c r="Z182" i="3"/>
  <c r="Z183" i="3"/>
  <c r="AB183" i="3" s="1"/>
  <c r="Z184" i="3"/>
  <c r="AB184" i="3" s="1"/>
  <c r="Z185" i="3"/>
  <c r="Z186" i="3"/>
  <c r="AB186" i="3" s="1"/>
  <c r="Z187" i="3"/>
  <c r="Z188" i="3"/>
  <c r="AJ188" i="3" s="1"/>
  <c r="AK188" i="3" s="1"/>
  <c r="Z189" i="3"/>
  <c r="Z190" i="3"/>
  <c r="AJ190" i="3" s="1"/>
  <c r="AK190" i="3" s="1"/>
  <c r="Z191" i="3"/>
  <c r="AB191" i="3" s="1"/>
  <c r="Z192" i="3"/>
  <c r="AB192" i="3" s="1"/>
  <c r="Z193" i="3"/>
  <c r="AB193" i="3" s="1"/>
  <c r="Z194" i="3"/>
  <c r="AB194" i="3" s="1"/>
  <c r="Z195" i="3"/>
  <c r="Z196" i="3"/>
  <c r="Z197" i="3"/>
  <c r="Z198" i="3"/>
  <c r="Z199" i="3"/>
  <c r="AB199" i="3" s="1"/>
  <c r="Z200" i="3"/>
  <c r="AB200" i="3" s="1"/>
  <c r="Z201" i="3"/>
  <c r="Z202" i="3"/>
  <c r="AB202" i="3" s="1"/>
  <c r="Z203" i="3"/>
  <c r="Z204" i="3"/>
  <c r="Z205" i="3"/>
  <c r="Z206" i="3"/>
  <c r="AJ206" i="3" s="1"/>
  <c r="AK206" i="3" s="1"/>
  <c r="Z207" i="3"/>
  <c r="AB207" i="3" s="1"/>
  <c r="Z208" i="3"/>
  <c r="AB208" i="3" s="1"/>
  <c r="Z209" i="3"/>
  <c r="AB209" i="3" s="1"/>
  <c r="Z210" i="3"/>
  <c r="AB210" i="3" s="1"/>
  <c r="Z211" i="3"/>
  <c r="Z212" i="3"/>
  <c r="Z213" i="3"/>
  <c r="Z214" i="3"/>
  <c r="Z215" i="3"/>
  <c r="AB215" i="3" s="1"/>
  <c r="Z216" i="3"/>
  <c r="AB216" i="3" s="1"/>
  <c r="Z217" i="3"/>
  <c r="Z218" i="3"/>
  <c r="AB218" i="3" s="1"/>
  <c r="Z219" i="3"/>
  <c r="Z220" i="3"/>
  <c r="AJ220" i="3" s="1"/>
  <c r="AK220" i="3" s="1"/>
  <c r="Z221" i="3"/>
  <c r="Z222" i="3"/>
  <c r="AJ222" i="3" s="1"/>
  <c r="AK222" i="3" s="1"/>
  <c r="Z223" i="3"/>
  <c r="AB223" i="3" s="1"/>
  <c r="Z224" i="3"/>
  <c r="AB224" i="3" s="1"/>
  <c r="Z225" i="3"/>
  <c r="AB225" i="3" s="1"/>
  <c r="Z226" i="3"/>
  <c r="AB226" i="3" s="1"/>
  <c r="Z227" i="3"/>
  <c r="Z228" i="3"/>
  <c r="Z229" i="3"/>
  <c r="Z230" i="3"/>
  <c r="Z231" i="3"/>
  <c r="AB231" i="3" s="1"/>
  <c r="Z232" i="3"/>
  <c r="AB232" i="3" s="1"/>
  <c r="Z233" i="3"/>
  <c r="Z234" i="3"/>
  <c r="AB234" i="3" s="1"/>
  <c r="Z235" i="3"/>
  <c r="Z236" i="3"/>
  <c r="Z237" i="3"/>
  <c r="Z238" i="3"/>
  <c r="AJ238" i="3" s="1"/>
  <c r="AK238" i="3" s="1"/>
  <c r="Z239" i="3"/>
  <c r="AB239" i="3" s="1"/>
  <c r="Z240" i="3"/>
  <c r="AB240" i="3" s="1"/>
  <c r="Z241" i="3"/>
  <c r="AB241" i="3" s="1"/>
  <c r="Z242" i="3"/>
  <c r="AB242" i="3" s="1"/>
  <c r="Z243" i="3"/>
  <c r="Z244" i="3"/>
  <c r="Z245" i="3"/>
  <c r="Z246" i="3"/>
  <c r="Z247" i="3"/>
  <c r="AB247" i="3" s="1"/>
  <c r="Z248" i="3"/>
  <c r="AB248" i="3" s="1"/>
  <c r="Z249" i="3"/>
  <c r="Z250" i="3"/>
  <c r="AB250" i="3" s="1"/>
  <c r="Z251" i="3"/>
  <c r="Z252" i="3"/>
  <c r="AJ252" i="3" s="1"/>
  <c r="AK252" i="3" s="1"/>
  <c r="Z253" i="3"/>
  <c r="AJ253" i="3" s="1"/>
  <c r="AK253" i="3" s="1"/>
  <c r="Z254" i="3"/>
  <c r="AJ254" i="3" s="1"/>
  <c r="AK254" i="3" s="1"/>
  <c r="Z255" i="3"/>
  <c r="AB255" i="3" s="1"/>
  <c r="Z256" i="3"/>
  <c r="AB256" i="3" s="1"/>
  <c r="Z257" i="3"/>
  <c r="AB257" i="3" s="1"/>
  <c r="Z258" i="3"/>
  <c r="AB258" i="3" s="1"/>
  <c r="Z259" i="3"/>
  <c r="Z260" i="3"/>
  <c r="Z261" i="3"/>
  <c r="Z262" i="3"/>
  <c r="Z263" i="3"/>
  <c r="AB263" i="3" s="1"/>
  <c r="Z264" i="3"/>
  <c r="AB264" i="3" s="1"/>
  <c r="Z265" i="3"/>
  <c r="Z266" i="3"/>
  <c r="Z267" i="3"/>
  <c r="Z268" i="3"/>
  <c r="Z269" i="3"/>
  <c r="Z270" i="3"/>
  <c r="AJ270" i="3" s="1"/>
  <c r="AK270" i="3" s="1"/>
  <c r="Z271" i="3"/>
  <c r="AB271" i="3" s="1"/>
  <c r="Z272" i="3"/>
  <c r="AB272" i="3" s="1"/>
  <c r="Z273" i="3"/>
  <c r="AB273" i="3" s="1"/>
  <c r="Z274" i="3"/>
  <c r="AB274" i="3" s="1"/>
  <c r="Z275" i="3"/>
  <c r="Z276" i="3"/>
  <c r="Z277" i="3"/>
  <c r="Z278" i="3"/>
  <c r="Z279" i="3"/>
  <c r="AB279" i="3" s="1"/>
  <c r="Z280" i="3"/>
  <c r="AB280" i="3" s="1"/>
  <c r="Z281" i="3"/>
  <c r="Z282" i="3"/>
  <c r="AB282" i="3" s="1"/>
  <c r="Z283" i="3"/>
  <c r="Z284" i="3"/>
  <c r="AJ284" i="3" s="1"/>
  <c r="AK284" i="3" s="1"/>
  <c r="Z285" i="3"/>
  <c r="AJ285" i="3" s="1"/>
  <c r="AK285" i="3" s="1"/>
  <c r="Z286" i="3"/>
  <c r="AJ286" i="3" s="1"/>
  <c r="AK286" i="3" s="1"/>
  <c r="Z287" i="3"/>
  <c r="AB287" i="3" s="1"/>
  <c r="Z288" i="3"/>
  <c r="AB288" i="3" s="1"/>
  <c r="Z289" i="3"/>
  <c r="AB289" i="3" s="1"/>
  <c r="Z290" i="3"/>
  <c r="AB290" i="3" s="1"/>
  <c r="Z291" i="3"/>
  <c r="Z292" i="3"/>
  <c r="Z293" i="3"/>
  <c r="Z294" i="3"/>
  <c r="Z295" i="3"/>
  <c r="AB295" i="3" s="1"/>
  <c r="Z296" i="3"/>
  <c r="AB296" i="3" s="1"/>
  <c r="Z297" i="3"/>
  <c r="Z298" i="3"/>
  <c r="Z299" i="3"/>
  <c r="Z300" i="3"/>
  <c r="Z301" i="3"/>
  <c r="Z302" i="3"/>
  <c r="AJ302" i="3" s="1"/>
  <c r="AK302" i="3" s="1"/>
  <c r="Z303" i="3"/>
  <c r="AB303" i="3" s="1"/>
  <c r="Z304" i="3"/>
  <c r="AB304" i="3" s="1"/>
  <c r="Z305" i="3"/>
  <c r="AB305" i="3" s="1"/>
  <c r="Z306" i="3"/>
  <c r="AB306" i="3" s="1"/>
  <c r="Z307" i="3"/>
  <c r="Z308" i="3"/>
  <c r="Z309" i="3"/>
  <c r="Z310" i="3"/>
  <c r="Z311" i="3"/>
  <c r="AB311" i="3" s="1"/>
  <c r="Z312" i="3"/>
  <c r="AB312" i="3" s="1"/>
  <c r="Z313" i="3"/>
  <c r="Z314" i="3"/>
  <c r="AB314" i="3" s="1"/>
  <c r="Z315" i="3"/>
  <c r="Z316" i="3"/>
  <c r="AJ316" i="3" s="1"/>
  <c r="AK316" i="3" s="1"/>
  <c r="Z317" i="3"/>
  <c r="Z318" i="3"/>
  <c r="AJ318" i="3" s="1"/>
  <c r="AK318" i="3" s="1"/>
  <c r="Z319" i="3"/>
  <c r="AB319" i="3" s="1"/>
  <c r="Z320" i="3"/>
  <c r="AB320" i="3" s="1"/>
  <c r="Z321" i="3"/>
  <c r="AB321" i="3" s="1"/>
  <c r="Z322" i="3"/>
  <c r="AB322" i="3" s="1"/>
  <c r="Z323" i="3"/>
  <c r="Z324" i="3"/>
  <c r="Z325" i="3"/>
  <c r="Z326" i="3"/>
  <c r="Z327" i="3"/>
  <c r="Z328" i="3"/>
  <c r="AB328" i="3" s="1"/>
  <c r="Z329" i="3"/>
  <c r="Z330" i="3"/>
  <c r="AB330" i="3" s="1"/>
  <c r="Z331" i="3"/>
  <c r="Z332" i="3"/>
  <c r="Z333" i="3"/>
  <c r="AJ333" i="3" s="1"/>
  <c r="AK333" i="3" s="1"/>
  <c r="Z334" i="3"/>
  <c r="AJ334" i="3" s="1"/>
  <c r="AK334" i="3" s="1"/>
  <c r="Z335" i="3"/>
  <c r="AB335" i="3" s="1"/>
  <c r="Z336" i="3"/>
  <c r="AB336" i="3" s="1"/>
  <c r="Z337" i="3"/>
  <c r="AB337" i="3" s="1"/>
  <c r="Z338" i="3"/>
  <c r="AB338" i="3" s="1"/>
  <c r="Z339" i="3"/>
  <c r="Z340" i="3"/>
  <c r="Z341" i="3"/>
  <c r="Z342" i="3"/>
  <c r="Z343" i="3"/>
  <c r="Z344" i="3"/>
  <c r="AB344" i="3" s="1"/>
  <c r="Z345" i="3"/>
  <c r="Z346" i="3"/>
  <c r="AB346" i="3" s="1"/>
  <c r="Z347" i="3"/>
  <c r="Z348" i="3"/>
  <c r="AJ348" i="3" s="1"/>
  <c r="AK348" i="3" s="1"/>
  <c r="Z349" i="3"/>
  <c r="Z350" i="3"/>
  <c r="AJ350" i="3" s="1"/>
  <c r="AK350" i="3" s="1"/>
  <c r="Z351" i="3"/>
  <c r="AB351" i="3" s="1"/>
  <c r="Z352" i="3"/>
  <c r="AB352" i="3" s="1"/>
  <c r="Z353" i="3"/>
  <c r="AB353" i="3" s="1"/>
  <c r="Z354" i="3"/>
  <c r="AB354" i="3" s="1"/>
  <c r="Z355" i="3"/>
  <c r="Z356" i="3"/>
  <c r="Z357" i="3"/>
  <c r="Z358" i="3"/>
  <c r="Z359" i="3"/>
  <c r="Z360" i="3"/>
  <c r="AB360" i="3" s="1"/>
  <c r="Z361" i="3"/>
  <c r="Z362" i="3"/>
  <c r="AB362" i="3" s="1"/>
  <c r="Z363" i="3"/>
  <c r="AJ363" i="3" s="1"/>
  <c r="AK363" i="3" s="1"/>
  <c r="Z364" i="3"/>
  <c r="Z365" i="3"/>
  <c r="Z366" i="3"/>
  <c r="AJ366" i="3" s="1"/>
  <c r="AK366" i="3" s="1"/>
  <c r="Z367" i="3"/>
  <c r="AB367" i="3" s="1"/>
  <c r="Z368" i="3"/>
  <c r="AB368" i="3" s="1"/>
  <c r="Z369" i="3"/>
  <c r="AB369" i="3" s="1"/>
  <c r="Z370" i="3"/>
  <c r="AB370" i="3" s="1"/>
  <c r="Z371" i="3"/>
  <c r="Z372" i="3"/>
  <c r="Z373" i="3"/>
  <c r="Z374" i="3"/>
  <c r="Z375" i="3"/>
  <c r="Z376" i="3"/>
  <c r="AB376" i="3" s="1"/>
  <c r="Z377" i="3"/>
  <c r="Z378" i="3"/>
  <c r="AB378" i="3" s="1"/>
  <c r="Z379" i="3"/>
  <c r="Z380" i="3"/>
  <c r="AJ380" i="3" s="1"/>
  <c r="AK380" i="3" s="1"/>
  <c r="Z381" i="3"/>
  <c r="Z382" i="3"/>
  <c r="AJ382" i="3" s="1"/>
  <c r="AK382" i="3" s="1"/>
  <c r="Z383" i="3"/>
  <c r="AB383" i="3" s="1"/>
  <c r="Z384" i="3"/>
  <c r="AB384" i="3" s="1"/>
  <c r="Z385" i="3"/>
  <c r="AB385" i="3" s="1"/>
  <c r="Z386" i="3"/>
  <c r="AB386" i="3" s="1"/>
  <c r="Z387" i="3"/>
  <c r="Z388" i="3"/>
  <c r="Z389" i="3"/>
  <c r="Z390" i="3"/>
  <c r="Z391" i="3"/>
  <c r="Z392" i="3"/>
  <c r="AB392" i="3" s="1"/>
  <c r="Z393" i="3"/>
  <c r="Z394" i="3"/>
  <c r="AB394" i="3" s="1"/>
  <c r="Z395" i="3"/>
  <c r="AJ395" i="3" s="1"/>
  <c r="AK395" i="3" s="1"/>
  <c r="Z396" i="3"/>
  <c r="Z397" i="3"/>
  <c r="Z398" i="3"/>
  <c r="AJ398" i="3" s="1"/>
  <c r="AK398" i="3" s="1"/>
  <c r="Z399" i="3"/>
  <c r="AB399" i="3" s="1"/>
  <c r="Z400" i="3"/>
  <c r="AB400" i="3" s="1"/>
  <c r="Z401" i="3"/>
  <c r="AB401" i="3" s="1"/>
  <c r="Z402" i="3"/>
  <c r="AB402" i="3" s="1"/>
  <c r="Z403" i="3"/>
  <c r="Z404" i="3"/>
  <c r="Z405" i="3"/>
  <c r="Z406" i="3"/>
  <c r="Z407" i="3"/>
  <c r="Z408" i="3"/>
  <c r="AB408" i="3" s="1"/>
  <c r="Z409" i="3"/>
  <c r="Z410" i="3"/>
  <c r="AB410" i="3" s="1"/>
  <c r="Z411" i="3"/>
  <c r="Z412" i="3"/>
  <c r="AJ412" i="3" s="1"/>
  <c r="AK412" i="3" s="1"/>
  <c r="Z413" i="3"/>
  <c r="Z414" i="3"/>
  <c r="AJ414" i="3" s="1"/>
  <c r="AK414" i="3" s="1"/>
  <c r="Z415" i="3"/>
  <c r="AB415" i="3" s="1"/>
  <c r="Z416" i="3"/>
  <c r="AB416" i="3" s="1"/>
  <c r="Z417" i="3"/>
  <c r="AB417" i="3" s="1"/>
  <c r="Z418" i="3"/>
  <c r="AB418" i="3" s="1"/>
  <c r="Z419" i="3"/>
  <c r="Z420" i="3"/>
  <c r="Z421" i="3"/>
  <c r="Z422" i="3"/>
  <c r="Z423" i="3"/>
  <c r="Z424" i="3"/>
  <c r="AB424" i="3" s="1"/>
  <c r="Z425" i="3"/>
  <c r="Z426" i="3"/>
  <c r="AB426" i="3" s="1"/>
  <c r="Z427" i="3"/>
  <c r="Z428" i="3"/>
  <c r="Z429" i="3"/>
  <c r="AJ429" i="3" s="1"/>
  <c r="AK429" i="3" s="1"/>
  <c r="Z430" i="3"/>
  <c r="AJ430" i="3" s="1"/>
  <c r="AK430" i="3" s="1"/>
  <c r="Z431" i="3"/>
  <c r="AB431" i="3" s="1"/>
  <c r="Z432" i="3"/>
  <c r="AB432" i="3" s="1"/>
  <c r="Z433" i="3"/>
  <c r="AB433" i="3" s="1"/>
  <c r="Z434" i="3"/>
  <c r="AB434" i="3" s="1"/>
  <c r="Z435" i="3"/>
  <c r="Z436" i="3"/>
  <c r="Z437" i="3"/>
  <c r="Z438" i="3"/>
  <c r="Z439" i="3"/>
  <c r="Z440" i="3"/>
  <c r="AB440" i="3" s="1"/>
  <c r="Z441" i="3"/>
  <c r="Z442" i="3"/>
  <c r="AB442" i="3" s="1"/>
  <c r="Z443" i="3"/>
  <c r="Z444" i="3"/>
  <c r="AJ444" i="3" s="1"/>
  <c r="AK444" i="3" s="1"/>
  <c r="Z445" i="3"/>
  <c r="Z446" i="3"/>
  <c r="AJ446" i="3" s="1"/>
  <c r="AK446" i="3" s="1"/>
  <c r="Z447" i="3"/>
  <c r="AB447" i="3" s="1"/>
  <c r="Z448" i="3"/>
  <c r="AB448" i="3" s="1"/>
  <c r="Z449" i="3"/>
  <c r="AB449" i="3" s="1"/>
  <c r="Z450" i="3"/>
  <c r="AB450" i="3" s="1"/>
  <c r="Z451" i="3"/>
  <c r="Z452" i="3"/>
  <c r="Z453" i="3"/>
  <c r="Z454" i="3"/>
  <c r="Z455" i="3"/>
  <c r="Z456" i="3"/>
  <c r="AB456" i="3" s="1"/>
  <c r="Z457" i="3"/>
  <c r="Z458" i="3"/>
  <c r="AB458" i="3" s="1"/>
  <c r="Z459" i="3"/>
  <c r="Z460" i="3"/>
  <c r="Z461" i="3"/>
  <c r="Z462" i="3"/>
  <c r="AJ462" i="3" s="1"/>
  <c r="AK462" i="3" s="1"/>
  <c r="Z463" i="3"/>
  <c r="AB463" i="3" s="1"/>
  <c r="Z464" i="3"/>
  <c r="AB464" i="3" s="1"/>
  <c r="Z465" i="3"/>
  <c r="AB465" i="3" s="1"/>
  <c r="Z466" i="3"/>
  <c r="AB466" i="3" s="1"/>
  <c r="Z467" i="3"/>
  <c r="Z468" i="3"/>
  <c r="Z469" i="3"/>
  <c r="Z470" i="3"/>
  <c r="Z471" i="3"/>
  <c r="Z472" i="3"/>
  <c r="AB472" i="3" s="1"/>
  <c r="Z473" i="3"/>
  <c r="Z474" i="3"/>
  <c r="Z475" i="3"/>
  <c r="Z476" i="3"/>
  <c r="Z477" i="3"/>
  <c r="Z478" i="3"/>
  <c r="AJ478" i="3" s="1"/>
  <c r="AK478" i="3" s="1"/>
  <c r="Z479" i="3"/>
  <c r="AB479" i="3" s="1"/>
  <c r="Z480" i="3"/>
  <c r="AB480" i="3" s="1"/>
  <c r="Z481" i="3"/>
  <c r="AB481" i="3" s="1"/>
  <c r="Z482" i="3"/>
  <c r="AB482" i="3" s="1"/>
  <c r="Z483" i="3"/>
  <c r="Z484" i="3"/>
  <c r="Z485" i="3"/>
  <c r="Z486" i="3"/>
  <c r="Z487" i="3"/>
  <c r="Z488" i="3"/>
  <c r="AB488" i="3" s="1"/>
  <c r="Z489" i="3"/>
  <c r="Z490" i="3"/>
  <c r="AB490" i="3" s="1"/>
  <c r="Z491" i="3"/>
  <c r="Z492" i="3"/>
  <c r="Z493" i="3"/>
  <c r="Z494" i="3"/>
  <c r="AJ494" i="3" s="1"/>
  <c r="AK494" i="3" s="1"/>
  <c r="Z495" i="3"/>
  <c r="AB495" i="3" s="1"/>
  <c r="Z496" i="3"/>
  <c r="AB496" i="3" s="1"/>
  <c r="Z497" i="3"/>
  <c r="AB497" i="3" s="1"/>
  <c r="Z498" i="3"/>
  <c r="AB498" i="3" s="1"/>
  <c r="Z499" i="3"/>
  <c r="Z500" i="3"/>
  <c r="Z501" i="3"/>
  <c r="Z502" i="3"/>
  <c r="Z503" i="3"/>
  <c r="Z504" i="3"/>
  <c r="AB504" i="3" s="1"/>
  <c r="Z505" i="3"/>
  <c r="Z506" i="3"/>
  <c r="Z507" i="3"/>
  <c r="Z508" i="3"/>
  <c r="Z509" i="3"/>
  <c r="Z510" i="3"/>
  <c r="AJ510" i="3" s="1"/>
  <c r="AK510" i="3" s="1"/>
  <c r="Z511" i="3"/>
  <c r="AB511" i="3" s="1"/>
  <c r="Z512" i="3"/>
  <c r="AB512" i="3" s="1"/>
  <c r="Z513" i="3"/>
  <c r="AB513" i="3" s="1"/>
  <c r="Z514" i="3"/>
  <c r="AB514" i="3" s="1"/>
  <c r="Z515" i="3"/>
  <c r="Z516" i="3"/>
  <c r="Z517" i="3"/>
  <c r="Z518" i="3"/>
  <c r="Z519" i="3"/>
  <c r="Z520" i="3"/>
  <c r="AB520" i="3" s="1"/>
  <c r="Z521" i="3"/>
  <c r="Z522" i="3"/>
  <c r="AB522" i="3" s="1"/>
  <c r="Z523" i="3"/>
  <c r="Z524" i="3"/>
  <c r="AJ524" i="3" s="1"/>
  <c r="AK524" i="3" s="1"/>
  <c r="Z525" i="3"/>
  <c r="AJ525" i="3" s="1"/>
  <c r="AK525" i="3" s="1"/>
  <c r="Z526" i="3"/>
  <c r="AJ526" i="3" s="1"/>
  <c r="AK526" i="3" s="1"/>
  <c r="Z527" i="3"/>
  <c r="AB527" i="3" s="1"/>
  <c r="Z528" i="3"/>
  <c r="AB528" i="3" s="1"/>
  <c r="Z529" i="3"/>
  <c r="AB529" i="3" s="1"/>
  <c r="Z530" i="3"/>
  <c r="AB530" i="3" s="1"/>
  <c r="Z531" i="3"/>
  <c r="Z532" i="3"/>
  <c r="Z533" i="3"/>
  <c r="Z534" i="3"/>
  <c r="Z535" i="3"/>
  <c r="Z536" i="3"/>
  <c r="AB536" i="3" s="1"/>
  <c r="Z537" i="3"/>
  <c r="Z538" i="3"/>
  <c r="Z539" i="3"/>
  <c r="Z540" i="3"/>
  <c r="Z541" i="3"/>
  <c r="Z542" i="3"/>
  <c r="AJ542" i="3" s="1"/>
  <c r="AK542" i="3" s="1"/>
  <c r="Z543" i="3"/>
  <c r="AB543" i="3" s="1"/>
  <c r="Z544" i="3"/>
  <c r="AB544" i="3" s="1"/>
  <c r="Z545" i="3"/>
  <c r="AB545" i="3" s="1"/>
  <c r="Z546" i="3"/>
  <c r="AB546" i="3" s="1"/>
  <c r="Z547" i="3"/>
  <c r="Z548" i="3"/>
  <c r="Z549" i="3"/>
  <c r="Z550" i="3"/>
  <c r="Z551" i="3"/>
  <c r="Z552" i="3"/>
  <c r="AB552" i="3" s="1"/>
  <c r="Z553" i="3"/>
  <c r="Z554" i="3"/>
  <c r="AB554" i="3" s="1"/>
  <c r="Z555" i="3"/>
  <c r="Z556" i="3"/>
  <c r="Z557" i="3"/>
  <c r="Z558" i="3"/>
  <c r="AJ558" i="3" s="1"/>
  <c r="AK558" i="3" s="1"/>
  <c r="Z559" i="3"/>
  <c r="AB559" i="3" s="1"/>
  <c r="Z560" i="3"/>
  <c r="AB560" i="3" s="1"/>
  <c r="Z561" i="3"/>
  <c r="AB561" i="3" s="1"/>
  <c r="Z562" i="3"/>
  <c r="AB562" i="3" s="1"/>
  <c r="Z563" i="3"/>
  <c r="Z564" i="3"/>
  <c r="Z565" i="3"/>
  <c r="Z566" i="3"/>
  <c r="Z567" i="3"/>
  <c r="Z568" i="3"/>
  <c r="AB568" i="3" s="1"/>
  <c r="Z569" i="3"/>
  <c r="Z570" i="3"/>
  <c r="AB570" i="3" s="1"/>
  <c r="Z571" i="3"/>
  <c r="Z572" i="3"/>
  <c r="Z573" i="3"/>
  <c r="Z574" i="3"/>
  <c r="AJ574" i="3" s="1"/>
  <c r="AK574" i="3" s="1"/>
  <c r="Z575" i="3"/>
  <c r="AB575" i="3" s="1"/>
  <c r="Z576" i="3"/>
  <c r="AB576" i="3" s="1"/>
  <c r="Z577" i="3"/>
  <c r="AB577" i="3" s="1"/>
  <c r="Z578" i="3"/>
  <c r="AB578" i="3" s="1"/>
  <c r="Z579" i="3"/>
  <c r="Z580" i="3"/>
  <c r="Z581" i="3"/>
  <c r="Z582" i="3"/>
  <c r="Z583" i="3"/>
  <c r="Z584" i="3"/>
  <c r="AB584" i="3" s="1"/>
  <c r="Z585" i="3"/>
  <c r="Z586" i="3"/>
  <c r="AB586" i="3" s="1"/>
  <c r="Z587" i="3"/>
  <c r="Z588" i="3"/>
  <c r="AJ588" i="3" s="1"/>
  <c r="AK588" i="3" s="1"/>
  <c r="Z589" i="3"/>
  <c r="AJ589" i="3" s="1"/>
  <c r="AK589" i="3" s="1"/>
  <c r="Z590" i="3"/>
  <c r="AJ590" i="3" s="1"/>
  <c r="AK590" i="3" s="1"/>
  <c r="Z591" i="3"/>
  <c r="AB591" i="3" s="1"/>
  <c r="Z592" i="3"/>
  <c r="AB592" i="3" s="1"/>
  <c r="Z593" i="3"/>
  <c r="AB593" i="3" s="1"/>
  <c r="Z594" i="3"/>
  <c r="AB594" i="3" s="1"/>
  <c r="Z595" i="3"/>
  <c r="Z596" i="3"/>
  <c r="Z597" i="3"/>
  <c r="Z598" i="3"/>
  <c r="Z599" i="3"/>
  <c r="Z600" i="3"/>
  <c r="AB600" i="3" s="1"/>
  <c r="Z601" i="3"/>
  <c r="Z602" i="3"/>
  <c r="AB602" i="3" s="1"/>
  <c r="Z603" i="3"/>
  <c r="Z604" i="3"/>
  <c r="Z605" i="3"/>
  <c r="Z606" i="3"/>
  <c r="AJ606" i="3" s="1"/>
  <c r="AK606" i="3" s="1"/>
  <c r="Z607" i="3"/>
  <c r="AB607" i="3" s="1"/>
  <c r="Z608" i="3"/>
  <c r="AB608" i="3" s="1"/>
  <c r="Z609" i="3"/>
  <c r="AB609" i="3" s="1"/>
  <c r="Z610" i="3"/>
  <c r="AB610" i="3" s="1"/>
  <c r="Z611" i="3"/>
  <c r="Z612" i="3"/>
  <c r="Z613" i="3"/>
  <c r="Z614" i="3"/>
  <c r="Z615" i="3"/>
  <c r="Z616" i="3"/>
  <c r="AB616" i="3" s="1"/>
  <c r="Z617" i="3"/>
  <c r="Z618" i="3"/>
  <c r="AB618" i="3" s="1"/>
  <c r="Z619" i="3"/>
  <c r="Z620" i="3"/>
  <c r="AJ620" i="3" s="1"/>
  <c r="AK620" i="3" s="1"/>
  <c r="Z621" i="3"/>
  <c r="AJ621" i="3" s="1"/>
  <c r="AK621" i="3" s="1"/>
  <c r="Z622" i="3"/>
  <c r="AJ622" i="3" s="1"/>
  <c r="AK622" i="3" s="1"/>
  <c r="Z623" i="3"/>
  <c r="AB623" i="3" s="1"/>
  <c r="Z624" i="3"/>
  <c r="AB624" i="3" s="1"/>
  <c r="Z625" i="3"/>
  <c r="AB625" i="3" s="1"/>
  <c r="Z626" i="3"/>
  <c r="AB626" i="3" s="1"/>
  <c r="Z627" i="3"/>
  <c r="Z628" i="3"/>
  <c r="Z629" i="3"/>
  <c r="Z630" i="3"/>
  <c r="Z631" i="3"/>
  <c r="Z632" i="3"/>
  <c r="AB632" i="3" s="1"/>
  <c r="Z633" i="3"/>
  <c r="Z634" i="3"/>
  <c r="AB634" i="3" s="1"/>
  <c r="Z635" i="3"/>
  <c r="Z636" i="3"/>
  <c r="Z637" i="3"/>
  <c r="Z638" i="3"/>
  <c r="AJ638" i="3" s="1"/>
  <c r="AK638" i="3" s="1"/>
  <c r="Z639" i="3"/>
  <c r="AB639" i="3" s="1"/>
  <c r="Z640" i="3"/>
  <c r="AB640" i="3" s="1"/>
  <c r="Z641" i="3"/>
  <c r="AB641" i="3" s="1"/>
  <c r="Z642" i="3"/>
  <c r="AB642" i="3" s="1"/>
  <c r="Z643" i="3"/>
  <c r="Z644" i="3"/>
  <c r="Z645" i="3"/>
  <c r="Z646" i="3"/>
  <c r="Z647" i="3"/>
  <c r="Z648" i="3"/>
  <c r="AB648" i="3" s="1"/>
  <c r="Z649" i="3"/>
  <c r="Z650" i="3"/>
  <c r="AB650" i="3" s="1"/>
  <c r="Z651" i="3"/>
  <c r="Z652" i="3"/>
  <c r="Z653" i="3"/>
  <c r="Z654" i="3"/>
  <c r="AJ654" i="3" s="1"/>
  <c r="AK654" i="3" s="1"/>
  <c r="Z655" i="3"/>
  <c r="AB655" i="3" s="1"/>
  <c r="Z656" i="3"/>
  <c r="AB656" i="3" s="1"/>
  <c r="Z657" i="3"/>
  <c r="AB657" i="3" s="1"/>
  <c r="Z658" i="3"/>
  <c r="AB658" i="3" s="1"/>
  <c r="Z659" i="3"/>
  <c r="Z660" i="3"/>
  <c r="Z661" i="3"/>
  <c r="Z662" i="3"/>
  <c r="Z663" i="3"/>
  <c r="Z664" i="3"/>
  <c r="AB664" i="3" s="1"/>
  <c r="Z665" i="3"/>
  <c r="Z666" i="3"/>
  <c r="AB666" i="3" s="1"/>
  <c r="Z667" i="3"/>
  <c r="Z668" i="3"/>
  <c r="Z669" i="3"/>
  <c r="Z670" i="3"/>
  <c r="AJ670" i="3" s="1"/>
  <c r="AK670" i="3" s="1"/>
  <c r="Z671" i="3"/>
  <c r="AB671" i="3" s="1"/>
  <c r="Z672" i="3"/>
  <c r="AB672" i="3" s="1"/>
  <c r="Z673" i="3"/>
  <c r="AB673" i="3" s="1"/>
  <c r="Z674" i="3"/>
  <c r="AB674" i="3" s="1"/>
  <c r="Z675" i="3"/>
  <c r="Z676" i="3"/>
  <c r="Z677" i="3"/>
  <c r="Z678" i="3"/>
  <c r="Z679" i="3"/>
  <c r="Z680" i="3"/>
  <c r="AB680" i="3" s="1"/>
  <c r="Z681" i="3"/>
  <c r="Z682" i="3"/>
  <c r="AB682" i="3" s="1"/>
  <c r="Z683" i="3"/>
  <c r="Z684" i="3"/>
  <c r="AJ684" i="3" s="1"/>
  <c r="AK684" i="3" s="1"/>
  <c r="Z685" i="3"/>
  <c r="AJ685" i="3" s="1"/>
  <c r="AK685" i="3" s="1"/>
  <c r="Z686" i="3"/>
  <c r="AJ686" i="3" s="1"/>
  <c r="AK686" i="3" s="1"/>
  <c r="Z687" i="3"/>
  <c r="AB687" i="3" s="1"/>
  <c r="Z688" i="3"/>
  <c r="AB688" i="3" s="1"/>
  <c r="Z689" i="3"/>
  <c r="AB689" i="3" s="1"/>
  <c r="Z690" i="3"/>
  <c r="AB690" i="3" s="1"/>
  <c r="Z691" i="3"/>
  <c r="Z692" i="3"/>
  <c r="Z693" i="3"/>
  <c r="Z694" i="3"/>
  <c r="Z695" i="3"/>
  <c r="Z696" i="3"/>
  <c r="AB696" i="3" s="1"/>
  <c r="Z697" i="3"/>
  <c r="Z698" i="3"/>
  <c r="AB698" i="3" s="1"/>
  <c r="Z699" i="3"/>
  <c r="Z700" i="3"/>
  <c r="Z701" i="3"/>
  <c r="Z702" i="3"/>
  <c r="AJ702" i="3" s="1"/>
  <c r="AK702" i="3" s="1"/>
  <c r="Z703" i="3"/>
  <c r="AB703" i="3" s="1"/>
  <c r="Z704" i="3"/>
  <c r="AB704" i="3" s="1"/>
  <c r="Z705" i="3"/>
  <c r="AB705" i="3" s="1"/>
  <c r="Z706" i="3"/>
  <c r="AB706" i="3" s="1"/>
  <c r="Z707" i="3"/>
  <c r="Z708" i="3"/>
  <c r="Z709" i="3"/>
  <c r="Z710" i="3"/>
  <c r="Z711" i="3"/>
  <c r="Z712" i="3"/>
  <c r="AB712" i="3" s="1"/>
  <c r="Z713" i="3"/>
  <c r="Z714" i="3"/>
  <c r="AB714" i="3" s="1"/>
  <c r="Z715" i="3"/>
  <c r="Z716" i="3"/>
  <c r="AJ716" i="3" s="1"/>
  <c r="AK716" i="3" s="1"/>
  <c r="Z717" i="3"/>
  <c r="AJ717" i="3" s="1"/>
  <c r="AK717" i="3" s="1"/>
  <c r="Z718" i="3"/>
  <c r="AJ718" i="3" s="1"/>
  <c r="AK718" i="3" s="1"/>
  <c r="Z719" i="3"/>
  <c r="AB719" i="3" s="1"/>
  <c r="Z720" i="3"/>
  <c r="AB720" i="3" s="1"/>
  <c r="Z721" i="3"/>
  <c r="AB721" i="3" s="1"/>
  <c r="Z722" i="3"/>
  <c r="AB722" i="3" s="1"/>
  <c r="Z723" i="3"/>
  <c r="Z724" i="3"/>
  <c r="Z725" i="3"/>
  <c r="Z726" i="3"/>
  <c r="Z727" i="3"/>
  <c r="Z728" i="3"/>
  <c r="AB728" i="3" s="1"/>
  <c r="Z729" i="3"/>
  <c r="Z730" i="3"/>
  <c r="Z731" i="3"/>
  <c r="Z732" i="3"/>
  <c r="Z733" i="3"/>
  <c r="Z734" i="3"/>
  <c r="AJ734" i="3" s="1"/>
  <c r="AK734" i="3" s="1"/>
  <c r="Z735" i="3"/>
  <c r="AB735" i="3" s="1"/>
  <c r="Z736" i="3"/>
  <c r="AB736" i="3" s="1"/>
  <c r="Z737" i="3"/>
  <c r="AB737" i="3" s="1"/>
  <c r="Z738" i="3"/>
  <c r="AB738" i="3" s="1"/>
  <c r="Z739" i="3"/>
  <c r="Z740" i="3"/>
  <c r="Z741" i="3"/>
  <c r="Z742" i="3"/>
  <c r="Z743" i="3"/>
  <c r="Z744" i="3"/>
  <c r="AB744" i="3" s="1"/>
  <c r="Z745" i="3"/>
  <c r="Z746" i="3"/>
  <c r="AB746" i="3" s="1"/>
  <c r="Z747" i="3"/>
  <c r="Z748" i="3"/>
  <c r="Z749" i="3"/>
  <c r="Z750" i="3"/>
  <c r="AJ750" i="3" s="1"/>
  <c r="AK750" i="3" s="1"/>
  <c r="Z751" i="3"/>
  <c r="AB751" i="3" s="1"/>
  <c r="Z752" i="3"/>
  <c r="AB752" i="3" s="1"/>
  <c r="Z753" i="3"/>
  <c r="AB753" i="3" s="1"/>
  <c r="Z754" i="3"/>
  <c r="AB754" i="3" s="1"/>
  <c r="Z755" i="3"/>
  <c r="Z756" i="3"/>
  <c r="Z757" i="3"/>
  <c r="Z758" i="3"/>
  <c r="Z759" i="3"/>
  <c r="Z760" i="3"/>
  <c r="AB760" i="3" s="1"/>
  <c r="Z761" i="3"/>
  <c r="Z762" i="3"/>
  <c r="Z763" i="3"/>
  <c r="Z764" i="3"/>
  <c r="Z765" i="3"/>
  <c r="Z766" i="3"/>
  <c r="AJ766" i="3" s="1"/>
  <c r="AK766" i="3" s="1"/>
  <c r="Z767" i="3"/>
  <c r="AB767" i="3" s="1"/>
  <c r="Z768" i="3"/>
  <c r="AB768" i="3" s="1"/>
  <c r="Z769" i="3"/>
  <c r="AB769" i="3" s="1"/>
  <c r="Z770" i="3"/>
  <c r="AB770" i="3" s="1"/>
  <c r="Z771" i="3"/>
  <c r="Z772" i="3"/>
  <c r="Z773" i="3"/>
  <c r="Z774" i="3"/>
  <c r="Z775" i="3"/>
  <c r="Z776" i="3"/>
  <c r="AB776" i="3" s="1"/>
  <c r="Z777" i="3"/>
  <c r="Z778" i="3"/>
  <c r="AB778" i="3" s="1"/>
  <c r="Z779" i="3"/>
  <c r="Z780" i="3"/>
  <c r="AJ780" i="3" s="1"/>
  <c r="AK780" i="3" s="1"/>
  <c r="Z781" i="3"/>
  <c r="AJ781" i="3" s="1"/>
  <c r="AK781" i="3" s="1"/>
  <c r="Z782" i="3"/>
  <c r="AJ782" i="3" s="1"/>
  <c r="AK782" i="3" s="1"/>
  <c r="Z783" i="3"/>
  <c r="AB783" i="3" s="1"/>
  <c r="Z784" i="3"/>
  <c r="AB784" i="3" s="1"/>
  <c r="Z785" i="3"/>
  <c r="AB785" i="3" s="1"/>
  <c r="Z786" i="3"/>
  <c r="AB786" i="3" s="1"/>
  <c r="Z787" i="3"/>
  <c r="Z788" i="3"/>
  <c r="Z789" i="3"/>
  <c r="Z790" i="3"/>
  <c r="Z791" i="3"/>
  <c r="Z792" i="3"/>
  <c r="Z793" i="3"/>
  <c r="Z794" i="3"/>
  <c r="Z795" i="3"/>
  <c r="Z796" i="3"/>
  <c r="Z797" i="3"/>
  <c r="Z798" i="3"/>
  <c r="AJ798" i="3" s="1"/>
  <c r="AK798" i="3" s="1"/>
  <c r="Z799" i="3"/>
  <c r="AB799" i="3" s="1"/>
  <c r="Z800" i="3"/>
  <c r="AB800" i="3" s="1"/>
  <c r="Z801" i="3"/>
  <c r="AB801" i="3" s="1"/>
  <c r="Z802" i="3"/>
  <c r="AB802" i="3" s="1"/>
  <c r="Z803" i="3"/>
  <c r="Z804" i="3"/>
  <c r="Z805" i="3"/>
  <c r="Z806" i="3"/>
  <c r="Z807" i="3"/>
  <c r="Z808" i="3"/>
  <c r="Z809" i="3"/>
  <c r="Z810" i="3"/>
  <c r="AB810" i="3" s="1"/>
  <c r="Z811" i="3"/>
  <c r="Z812" i="3"/>
  <c r="Z813" i="3"/>
  <c r="Z814" i="3"/>
  <c r="AJ814" i="3" s="1"/>
  <c r="AK814" i="3" s="1"/>
  <c r="Z815" i="3"/>
  <c r="AB815" i="3" s="1"/>
  <c r="Z816" i="3"/>
  <c r="AB816" i="3" s="1"/>
  <c r="Z817" i="3"/>
  <c r="AB817" i="3" s="1"/>
  <c r="Z818" i="3"/>
  <c r="AB818" i="3" s="1"/>
  <c r="Z819" i="3"/>
  <c r="Z820" i="3"/>
  <c r="Z821" i="3"/>
  <c r="Z822" i="3"/>
  <c r="Z823" i="3"/>
  <c r="Z824" i="3"/>
  <c r="Z825" i="3"/>
  <c r="Z826" i="3"/>
  <c r="AB826" i="3" s="1"/>
  <c r="Z827" i="3"/>
  <c r="Z828" i="3"/>
  <c r="Z829" i="3"/>
  <c r="Z830" i="3"/>
  <c r="AJ830" i="3" s="1"/>
  <c r="AK830" i="3" s="1"/>
  <c r="Z831" i="3"/>
  <c r="AB831" i="3" s="1"/>
  <c r="Z832" i="3"/>
  <c r="AB832" i="3" s="1"/>
  <c r="Z833" i="3"/>
  <c r="AB833" i="3" s="1"/>
  <c r="Z834" i="3"/>
  <c r="AB834" i="3" s="1"/>
  <c r="Z835" i="3"/>
  <c r="Z836" i="3"/>
  <c r="Z837" i="3"/>
  <c r="Z838" i="3"/>
  <c r="Z839" i="3"/>
  <c r="Z840" i="3"/>
  <c r="Z841" i="3"/>
  <c r="Z842" i="3"/>
  <c r="AB842" i="3" s="1"/>
  <c r="Z843" i="3"/>
  <c r="Z844" i="3"/>
  <c r="AJ844" i="3" s="1"/>
  <c r="AK844" i="3" s="1"/>
  <c r="Z845" i="3"/>
  <c r="AJ845" i="3" s="1"/>
  <c r="AK845" i="3" s="1"/>
  <c r="Z846" i="3"/>
  <c r="AJ846" i="3" s="1"/>
  <c r="AK846" i="3" s="1"/>
  <c r="Z847" i="3"/>
  <c r="AB847" i="3" s="1"/>
  <c r="Z848" i="3"/>
  <c r="AB848" i="3" s="1"/>
  <c r="Z849" i="3"/>
  <c r="AB849" i="3" s="1"/>
  <c r="Z850" i="3"/>
  <c r="AB850" i="3" s="1"/>
  <c r="Z851" i="3"/>
  <c r="Z852" i="3"/>
  <c r="Z853" i="3"/>
  <c r="Z854" i="3"/>
  <c r="Z855" i="3"/>
  <c r="Z856" i="3"/>
  <c r="Z857" i="3"/>
  <c r="Z858" i="3"/>
  <c r="AB858" i="3" s="1"/>
  <c r="Z859" i="3"/>
  <c r="Z860" i="3"/>
  <c r="Z861" i="3"/>
  <c r="Z862" i="3"/>
  <c r="AJ862" i="3" s="1"/>
  <c r="AK862" i="3" s="1"/>
  <c r="Z863" i="3"/>
  <c r="AB863" i="3" s="1"/>
  <c r="Z864" i="3"/>
  <c r="AB864" i="3" s="1"/>
  <c r="Z865" i="3"/>
  <c r="AB865" i="3" s="1"/>
  <c r="Z866" i="3"/>
  <c r="AB866" i="3" s="1"/>
  <c r="Z867" i="3"/>
  <c r="Z868" i="3"/>
  <c r="Z869" i="3"/>
  <c r="Z870" i="3"/>
  <c r="Z871" i="3"/>
  <c r="Z872" i="3"/>
  <c r="Z873" i="3"/>
  <c r="Z874" i="3"/>
  <c r="AB874" i="3" s="1"/>
  <c r="Z875" i="3"/>
  <c r="AJ875" i="3" s="1"/>
  <c r="AK875" i="3" s="1"/>
  <c r="Z876" i="3"/>
  <c r="AJ876" i="3" s="1"/>
  <c r="AK876" i="3" s="1"/>
  <c r="Z877" i="3"/>
  <c r="Z878" i="3"/>
  <c r="AJ878" i="3" s="1"/>
  <c r="AK878" i="3" s="1"/>
  <c r="Z879" i="3"/>
  <c r="AB879" i="3" s="1"/>
  <c r="Z880" i="3"/>
  <c r="AB880" i="3" s="1"/>
  <c r="Z881" i="3"/>
  <c r="AB881" i="3" s="1"/>
  <c r="Z882" i="3"/>
  <c r="AB882" i="3" s="1"/>
  <c r="Z883" i="3"/>
  <c r="Z884" i="3"/>
  <c r="Z885" i="3"/>
  <c r="Z886" i="3"/>
  <c r="Z887" i="3"/>
  <c r="Z888" i="3"/>
  <c r="Z889" i="3"/>
  <c r="Z890" i="3"/>
  <c r="AB890" i="3" s="1"/>
  <c r="Z891" i="3"/>
  <c r="Z892" i="3"/>
  <c r="Z893" i="3"/>
  <c r="Z894" i="3"/>
  <c r="AJ894" i="3" s="1"/>
  <c r="AK894" i="3" s="1"/>
  <c r="Z895" i="3"/>
  <c r="AB895" i="3" s="1"/>
  <c r="Z896" i="3"/>
  <c r="AB896" i="3" s="1"/>
  <c r="Z897" i="3"/>
  <c r="AB897" i="3" s="1"/>
  <c r="Z898" i="3"/>
  <c r="AB898" i="3" s="1"/>
  <c r="Z899" i="3"/>
  <c r="Z900" i="3"/>
  <c r="Z901" i="3"/>
  <c r="Z902" i="3"/>
  <c r="Z903" i="3"/>
  <c r="Z904" i="3"/>
  <c r="Z905" i="3"/>
  <c r="Z906" i="3"/>
  <c r="AB906" i="3" s="1"/>
  <c r="Z907" i="3"/>
  <c r="AJ907" i="3" s="1"/>
  <c r="AK907" i="3" s="1"/>
  <c r="Z908" i="3"/>
  <c r="Z909" i="3"/>
  <c r="AJ909" i="3" s="1"/>
  <c r="AK909" i="3" s="1"/>
  <c r="Z910" i="3"/>
  <c r="AJ910" i="3" s="1"/>
  <c r="AK910" i="3" s="1"/>
  <c r="Z911" i="3"/>
  <c r="AB911" i="3" s="1"/>
  <c r="Z912" i="3"/>
  <c r="AB912" i="3" s="1"/>
  <c r="Z913" i="3"/>
  <c r="AB913" i="3" s="1"/>
  <c r="Z914" i="3"/>
  <c r="AB914" i="3" s="1"/>
  <c r="Z915" i="3"/>
  <c r="Z916" i="3"/>
  <c r="Z917" i="3"/>
  <c r="Z918" i="3"/>
  <c r="Z919" i="3"/>
  <c r="Z920" i="3"/>
  <c r="Z921" i="3"/>
  <c r="Z922" i="3"/>
  <c r="AB922" i="3" s="1"/>
  <c r="Z923" i="3"/>
  <c r="Z924" i="3"/>
  <c r="Z925" i="3"/>
  <c r="Z926" i="3"/>
  <c r="AJ926" i="3" s="1"/>
  <c r="AK926" i="3" s="1"/>
  <c r="Z927" i="3"/>
  <c r="AB927" i="3" s="1"/>
  <c r="Z928" i="3"/>
  <c r="AB928" i="3" s="1"/>
  <c r="Z929" i="3"/>
  <c r="AB929" i="3" s="1"/>
  <c r="Z930" i="3"/>
  <c r="AB930" i="3" s="1"/>
  <c r="Z931" i="3"/>
  <c r="Z932" i="3"/>
  <c r="Z933" i="3"/>
  <c r="Z934" i="3"/>
  <c r="Z935" i="3"/>
  <c r="Z936" i="3"/>
  <c r="Z937" i="3"/>
  <c r="Z938" i="3"/>
  <c r="Z939" i="3"/>
  <c r="Z940" i="3"/>
  <c r="AJ940" i="3" s="1"/>
  <c r="AK940" i="3" s="1"/>
  <c r="Z941" i="3"/>
  <c r="Z942" i="3"/>
  <c r="AJ942" i="3" s="1"/>
  <c r="AK942" i="3" s="1"/>
  <c r="Z943" i="3"/>
  <c r="AB943" i="3" s="1"/>
  <c r="Z944" i="3"/>
  <c r="AB944" i="3" s="1"/>
  <c r="Z945" i="3"/>
  <c r="AB945" i="3" s="1"/>
  <c r="Z946" i="3"/>
  <c r="AB946" i="3" s="1"/>
  <c r="Z947" i="3"/>
  <c r="Z948" i="3"/>
  <c r="Z949" i="3"/>
  <c r="Z950" i="3"/>
  <c r="Z951" i="3"/>
  <c r="Z952" i="3"/>
  <c r="Z953" i="3"/>
  <c r="Z954" i="3"/>
  <c r="AB954" i="3" s="1"/>
  <c r="Z955" i="3"/>
  <c r="Z956" i="3"/>
  <c r="Z957" i="3"/>
  <c r="Z958" i="3"/>
  <c r="AJ958" i="3" s="1"/>
  <c r="AK958" i="3" s="1"/>
  <c r="Z959" i="3"/>
  <c r="AB959" i="3" s="1"/>
  <c r="Z960" i="3"/>
  <c r="AB960" i="3" s="1"/>
  <c r="Z961" i="3"/>
  <c r="AB961" i="3" s="1"/>
  <c r="Z962" i="3"/>
  <c r="AB962" i="3" s="1"/>
  <c r="Z963" i="3"/>
  <c r="Z964" i="3"/>
  <c r="Z965" i="3"/>
  <c r="Z966" i="3"/>
  <c r="Z967" i="3"/>
  <c r="Z968" i="3"/>
  <c r="Z969" i="3"/>
  <c r="Z970" i="3"/>
  <c r="AB970" i="3" s="1"/>
  <c r="Z971" i="3"/>
  <c r="Z972" i="3"/>
  <c r="AJ972" i="3" s="1"/>
  <c r="AK972" i="3" s="1"/>
  <c r="Z973" i="3"/>
  <c r="AJ973" i="3" s="1"/>
  <c r="AK973" i="3" s="1"/>
  <c r="Z974" i="3"/>
  <c r="AJ974" i="3" s="1"/>
  <c r="AK974" i="3" s="1"/>
  <c r="Z975" i="3"/>
  <c r="AB975" i="3" s="1"/>
  <c r="Z976" i="3"/>
  <c r="AB976" i="3" s="1"/>
  <c r="Z977" i="3"/>
  <c r="AB977" i="3" s="1"/>
  <c r="Z978" i="3"/>
  <c r="AB978" i="3" s="1"/>
  <c r="Z979" i="3"/>
  <c r="Z980" i="3"/>
  <c r="Z981" i="3"/>
  <c r="Z982" i="3"/>
  <c r="Z983" i="3"/>
  <c r="Z984" i="3"/>
  <c r="Z985" i="3"/>
  <c r="Z986" i="3"/>
  <c r="AB986" i="3" s="1"/>
  <c r="Z987" i="3"/>
  <c r="Z988" i="3"/>
  <c r="Z989" i="3"/>
  <c r="Z990" i="3"/>
  <c r="AJ990" i="3" s="1"/>
  <c r="AK990" i="3" s="1"/>
  <c r="Z991" i="3"/>
  <c r="AB991" i="3" s="1"/>
  <c r="Z992" i="3"/>
  <c r="AB992" i="3" s="1"/>
  <c r="Z993" i="3"/>
  <c r="AB993" i="3" s="1"/>
  <c r="Z994" i="3"/>
  <c r="AB994" i="3" s="1"/>
  <c r="Z995" i="3"/>
  <c r="Z996" i="3"/>
  <c r="Z997" i="3"/>
  <c r="Z998" i="3"/>
  <c r="Z999" i="3"/>
  <c r="Z1000" i="3"/>
  <c r="Z1001" i="3"/>
  <c r="Z1002" i="3"/>
  <c r="AB1002" i="3" s="1"/>
  <c r="Z1003" i="3"/>
  <c r="Z1004" i="3"/>
  <c r="Z1005" i="3"/>
  <c r="Z1006" i="3"/>
  <c r="AJ1006" i="3" s="1"/>
  <c r="AK1006" i="3" s="1"/>
  <c r="Z1007" i="3"/>
  <c r="AB1007" i="3" s="1"/>
  <c r="Z1008" i="3"/>
  <c r="AB1008" i="3" s="1"/>
  <c r="Z1009" i="3"/>
  <c r="AB1009" i="3" s="1"/>
  <c r="Z1010" i="3"/>
  <c r="AB1010" i="3" s="1"/>
  <c r="Z1011" i="3"/>
  <c r="Z1012" i="3"/>
  <c r="Y13" i="3"/>
  <c r="Y14" i="3"/>
  <c r="Y15"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N13" i="3"/>
  <c r="AW13" i="3" s="1"/>
  <c r="N14" i="3"/>
  <c r="AW14" i="3" s="1"/>
  <c r="N15" i="3"/>
  <c r="AW15"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AJ94" i="3" l="1"/>
  <c r="AK94" i="3" s="1"/>
  <c r="AX1006" i="3"/>
  <c r="AY1006" i="3"/>
  <c r="AZ1006" i="3"/>
  <c r="AX974" i="3"/>
  <c r="AY974" i="3"/>
  <c r="AZ974" i="3"/>
  <c r="AX950" i="3"/>
  <c r="AZ950" i="3"/>
  <c r="AY950" i="3"/>
  <c r="AX918" i="3"/>
  <c r="AZ918" i="3"/>
  <c r="AY918" i="3"/>
  <c r="AX894" i="3"/>
  <c r="AY894" i="3"/>
  <c r="AZ894" i="3"/>
  <c r="AY862" i="3"/>
  <c r="AZ862" i="3"/>
  <c r="AX862" i="3"/>
  <c r="AX830" i="3"/>
  <c r="AY830" i="3"/>
  <c r="AZ830" i="3"/>
  <c r="AZ798" i="3"/>
  <c r="AX798" i="3"/>
  <c r="AY798" i="3"/>
  <c r="AZ766" i="3"/>
  <c r="AX766" i="3"/>
  <c r="AY766" i="3"/>
  <c r="AY734" i="3"/>
  <c r="AX734" i="3"/>
  <c r="AZ734" i="3"/>
  <c r="AX702" i="3"/>
  <c r="AY702" i="3"/>
  <c r="AZ702" i="3"/>
  <c r="AY670" i="3"/>
  <c r="AX670" i="3"/>
  <c r="AZ670" i="3"/>
  <c r="AY638" i="3"/>
  <c r="AX638" i="3"/>
  <c r="AZ638" i="3"/>
  <c r="AZ606" i="3"/>
  <c r="AY606" i="3"/>
  <c r="AX606" i="3"/>
  <c r="AZ574" i="3"/>
  <c r="AX574" i="3"/>
  <c r="AY574" i="3"/>
  <c r="AY542" i="3"/>
  <c r="AZ542" i="3"/>
  <c r="AX542" i="3"/>
  <c r="AX510" i="3"/>
  <c r="AY510" i="3"/>
  <c r="AZ510" i="3"/>
  <c r="AY486" i="3"/>
  <c r="AX486" i="3"/>
  <c r="AZ486" i="3"/>
  <c r="AX462" i="3"/>
  <c r="AY462" i="3"/>
  <c r="AZ462" i="3"/>
  <c r="AY430" i="3"/>
  <c r="AZ430" i="3"/>
  <c r="AX430" i="3"/>
  <c r="AY398" i="3"/>
  <c r="AX398" i="3"/>
  <c r="AZ398" i="3"/>
  <c r="AY366" i="3"/>
  <c r="AZ366" i="3"/>
  <c r="AX366" i="3"/>
  <c r="AZ334" i="3"/>
  <c r="AX334" i="3"/>
  <c r="AY334" i="3"/>
  <c r="AX294" i="3"/>
  <c r="AZ294" i="3"/>
  <c r="AY294" i="3"/>
  <c r="AZ262" i="3"/>
  <c r="AX262" i="3"/>
  <c r="AY262" i="3"/>
  <c r="AY230" i="3"/>
  <c r="AZ230" i="3"/>
  <c r="AX230" i="3"/>
  <c r="AX198" i="3"/>
  <c r="AY198" i="3"/>
  <c r="AZ198" i="3"/>
  <c r="AX166" i="3"/>
  <c r="AZ166" i="3"/>
  <c r="AY166" i="3"/>
  <c r="AY134" i="3"/>
  <c r="AX134" i="3"/>
  <c r="AZ134" i="3"/>
  <c r="AX102" i="3"/>
  <c r="AY102" i="3"/>
  <c r="AZ102" i="3"/>
  <c r="AX78" i="3"/>
  <c r="AZ78" i="3"/>
  <c r="AY78" i="3"/>
  <c r="AZ54" i="3"/>
  <c r="AX54" i="3"/>
  <c r="AY54" i="3"/>
  <c r="AZ38" i="3"/>
  <c r="AX38" i="3"/>
  <c r="AY38" i="3"/>
  <c r="AY997" i="3"/>
  <c r="AZ997" i="3"/>
  <c r="AX997" i="3"/>
  <c r="AX981" i="3"/>
  <c r="AZ981" i="3"/>
  <c r="AY981" i="3"/>
  <c r="AY957" i="3"/>
  <c r="AZ957" i="3"/>
  <c r="AX957" i="3"/>
  <c r="AY925" i="3"/>
  <c r="AZ925" i="3"/>
  <c r="AX925" i="3"/>
  <c r="AY901" i="3"/>
  <c r="AZ901" i="3"/>
  <c r="AX901" i="3"/>
  <c r="AZ877" i="3"/>
  <c r="AX877" i="3"/>
  <c r="AY877" i="3"/>
  <c r="AX853" i="3"/>
  <c r="AZ853" i="3"/>
  <c r="AY853" i="3"/>
  <c r="AZ845" i="3"/>
  <c r="AX845" i="3"/>
  <c r="AY845" i="3"/>
  <c r="AX821" i="3"/>
  <c r="AY821" i="3"/>
  <c r="AZ821" i="3"/>
  <c r="AX797" i="3"/>
  <c r="AZ797" i="3"/>
  <c r="AY797" i="3"/>
  <c r="AX773" i="3"/>
  <c r="AY773" i="3"/>
  <c r="AZ773" i="3"/>
  <c r="AZ749" i="3"/>
  <c r="AX749" i="3"/>
  <c r="AY749" i="3"/>
  <c r="AX725" i="3"/>
  <c r="AZ725" i="3"/>
  <c r="AY725" i="3"/>
  <c r="AX701" i="3"/>
  <c r="AY701" i="3"/>
  <c r="AZ701" i="3"/>
  <c r="AY677" i="3"/>
  <c r="AX677" i="3"/>
  <c r="AZ677" i="3"/>
  <c r="AX653" i="3"/>
  <c r="AY653" i="3"/>
  <c r="AZ653" i="3"/>
  <c r="AY629" i="3"/>
  <c r="AZ629" i="3"/>
  <c r="AX629" i="3"/>
  <c r="AX597" i="3"/>
  <c r="AZ597" i="3"/>
  <c r="AY597" i="3"/>
  <c r="AX573" i="3"/>
  <c r="AY573" i="3"/>
  <c r="AZ573" i="3"/>
  <c r="AZ549" i="3"/>
  <c r="AX549" i="3"/>
  <c r="AY549" i="3"/>
  <c r="AY525" i="3"/>
  <c r="AX525" i="3"/>
  <c r="AZ525" i="3"/>
  <c r="AY501" i="3"/>
  <c r="AZ501" i="3"/>
  <c r="AX501" i="3"/>
  <c r="AX477" i="3"/>
  <c r="AY477" i="3"/>
  <c r="AZ477" i="3"/>
  <c r="AX453" i="3"/>
  <c r="AY453" i="3"/>
  <c r="AZ453" i="3"/>
  <c r="AX429" i="3"/>
  <c r="AY429" i="3"/>
  <c r="AZ429" i="3"/>
  <c r="AX405" i="3"/>
  <c r="AZ405" i="3"/>
  <c r="AY405" i="3"/>
  <c r="AY381" i="3"/>
  <c r="AZ381" i="3"/>
  <c r="AX381" i="3"/>
  <c r="AX357" i="3"/>
  <c r="AY357" i="3"/>
  <c r="AZ357" i="3"/>
  <c r="AX333" i="3"/>
  <c r="AY333" i="3"/>
  <c r="AZ333" i="3"/>
  <c r="AZ309" i="3"/>
  <c r="AX309" i="3"/>
  <c r="AY309" i="3"/>
  <c r="AX285" i="3"/>
  <c r="AY285" i="3"/>
  <c r="AZ285" i="3"/>
  <c r="AX269" i="3"/>
  <c r="AY269" i="3"/>
  <c r="AZ269" i="3"/>
  <c r="AX245" i="3"/>
  <c r="AY245" i="3"/>
  <c r="AZ245" i="3"/>
  <c r="AX221" i="3"/>
  <c r="AY221" i="3"/>
  <c r="AZ221" i="3"/>
  <c r="AY197" i="3"/>
  <c r="AZ197" i="3"/>
  <c r="AX197" i="3"/>
  <c r="AY173" i="3"/>
  <c r="AX173" i="3"/>
  <c r="AZ173" i="3"/>
  <c r="AY149" i="3"/>
  <c r="AZ149" i="3"/>
  <c r="AX149" i="3"/>
  <c r="AX125" i="3"/>
  <c r="AY125" i="3"/>
  <c r="AZ125" i="3"/>
  <c r="AZ93" i="3"/>
  <c r="AX93" i="3"/>
  <c r="AY93" i="3"/>
  <c r="AZ69" i="3"/>
  <c r="AX69" i="3"/>
  <c r="AY69" i="3"/>
  <c r="AY45" i="3"/>
  <c r="AZ45" i="3"/>
  <c r="AX45" i="3"/>
  <c r="AX21" i="3"/>
  <c r="AZ21" i="3"/>
  <c r="AY21" i="3"/>
  <c r="AY1012" i="3"/>
  <c r="AX1012" i="3"/>
  <c r="AZ1012" i="3"/>
  <c r="AX988" i="3"/>
  <c r="AY988" i="3"/>
  <c r="AZ988" i="3"/>
  <c r="AX964" i="3"/>
  <c r="AY964" i="3"/>
  <c r="AZ964" i="3"/>
  <c r="AX940" i="3"/>
  <c r="AY940" i="3"/>
  <c r="AZ940" i="3"/>
  <c r="AX916" i="3"/>
  <c r="AZ916" i="3"/>
  <c r="AY916" i="3"/>
  <c r="AX884" i="3"/>
  <c r="AY884" i="3"/>
  <c r="AZ884" i="3"/>
  <c r="AX860" i="3"/>
  <c r="AZ860" i="3"/>
  <c r="AY860" i="3"/>
  <c r="AX836" i="3"/>
  <c r="AZ836" i="3"/>
  <c r="AY836" i="3"/>
  <c r="AX812" i="3"/>
  <c r="AY812" i="3"/>
  <c r="AZ812" i="3"/>
  <c r="AY788" i="3"/>
  <c r="AX788" i="3"/>
  <c r="AZ788" i="3"/>
  <c r="AX764" i="3"/>
  <c r="AY764" i="3"/>
  <c r="AZ764" i="3"/>
  <c r="AX748" i="3"/>
  <c r="AY748" i="3"/>
  <c r="AZ748" i="3"/>
  <c r="AX724" i="3"/>
  <c r="AY724" i="3"/>
  <c r="AZ724" i="3"/>
  <c r="AY700" i="3"/>
  <c r="AZ700" i="3"/>
  <c r="AX700" i="3"/>
  <c r="AZ676" i="3"/>
  <c r="AX676" i="3"/>
  <c r="AY676" i="3"/>
  <c r="AY660" i="3"/>
  <c r="AZ660" i="3"/>
  <c r="AX660" i="3"/>
  <c r="AX628" i="3"/>
  <c r="AZ628" i="3"/>
  <c r="AY628" i="3"/>
  <c r="AX604" i="3"/>
  <c r="AY604" i="3"/>
  <c r="AZ604" i="3"/>
  <c r="AZ588" i="3"/>
  <c r="AX588" i="3"/>
  <c r="AY588" i="3"/>
  <c r="AX564" i="3"/>
  <c r="AY564" i="3"/>
  <c r="AZ564" i="3"/>
  <c r="AX540" i="3"/>
  <c r="AY540" i="3"/>
  <c r="AZ540" i="3"/>
  <c r="AY516" i="3"/>
  <c r="AX516" i="3"/>
  <c r="AZ516" i="3"/>
  <c r="AY492" i="3"/>
  <c r="AZ492" i="3"/>
  <c r="AX492" i="3"/>
  <c r="AX468" i="3"/>
  <c r="AZ468" i="3"/>
  <c r="AY468" i="3"/>
  <c r="AX444" i="3"/>
  <c r="AZ444" i="3"/>
  <c r="AY444" i="3"/>
  <c r="AX420" i="3"/>
  <c r="AY420" i="3"/>
  <c r="AZ420" i="3"/>
  <c r="AX396" i="3"/>
  <c r="AY396" i="3"/>
  <c r="AZ396" i="3"/>
  <c r="AX372" i="3"/>
  <c r="AY372" i="3"/>
  <c r="AZ372" i="3"/>
  <c r="AX348" i="3"/>
  <c r="AY348" i="3"/>
  <c r="AZ348" i="3"/>
  <c r="AX324" i="3"/>
  <c r="AY324" i="3"/>
  <c r="AZ324" i="3"/>
  <c r="AZ300" i="3"/>
  <c r="AX300" i="3"/>
  <c r="AY300" i="3"/>
  <c r="AY284" i="3"/>
  <c r="AZ284" i="3"/>
  <c r="AX284" i="3"/>
  <c r="AY260" i="3"/>
  <c r="AX260" i="3"/>
  <c r="AZ260" i="3"/>
  <c r="AY236" i="3"/>
  <c r="AZ236" i="3"/>
  <c r="AX236" i="3"/>
  <c r="AY212" i="3"/>
  <c r="AX212" i="3"/>
  <c r="AZ212" i="3"/>
  <c r="AX188" i="3"/>
  <c r="AY188" i="3"/>
  <c r="AZ188" i="3"/>
  <c r="AZ164" i="3"/>
  <c r="AX164" i="3"/>
  <c r="AY164" i="3"/>
  <c r="AY148" i="3"/>
  <c r="AZ148" i="3"/>
  <c r="AX148" i="3"/>
  <c r="AX124" i="3"/>
  <c r="AY124" i="3"/>
  <c r="AZ124" i="3"/>
  <c r="AZ100" i="3"/>
  <c r="AX100" i="3"/>
  <c r="AY100" i="3"/>
  <c r="AY68" i="3"/>
  <c r="AZ68" i="3"/>
  <c r="AX68" i="3"/>
  <c r="AX52" i="3"/>
  <c r="AY52" i="3"/>
  <c r="AZ52" i="3"/>
  <c r="AX28" i="3"/>
  <c r="AY28" i="3"/>
  <c r="AZ28" i="3"/>
  <c r="AX1011" i="3"/>
  <c r="AY1011" i="3"/>
  <c r="AZ1011" i="3"/>
  <c r="AX987" i="3"/>
  <c r="AY987" i="3"/>
  <c r="AZ987" i="3"/>
  <c r="AX963" i="3"/>
  <c r="AY963" i="3"/>
  <c r="AZ963" i="3"/>
  <c r="AX939" i="3"/>
  <c r="AY939" i="3"/>
  <c r="AZ939" i="3"/>
  <c r="AX915" i="3"/>
  <c r="AY915" i="3"/>
  <c r="AZ915" i="3"/>
  <c r="AX891" i="3"/>
  <c r="AZ891" i="3"/>
  <c r="AY891" i="3"/>
  <c r="AX843" i="3"/>
  <c r="AY843" i="3"/>
  <c r="AZ843" i="3"/>
  <c r="AX819" i="3"/>
  <c r="AY819" i="3"/>
  <c r="AZ819" i="3"/>
  <c r="AZ795" i="3"/>
  <c r="AY795" i="3"/>
  <c r="AX795" i="3"/>
  <c r="AY771" i="3"/>
  <c r="AZ771" i="3"/>
  <c r="AX771" i="3"/>
  <c r="AY747" i="3"/>
  <c r="AX747" i="3"/>
  <c r="AZ747" i="3"/>
  <c r="AY723" i="3"/>
  <c r="AZ723" i="3"/>
  <c r="AX723" i="3"/>
  <c r="AY683" i="3"/>
  <c r="AZ683" i="3"/>
  <c r="AX683" i="3"/>
  <c r="AY659" i="3"/>
  <c r="AX659" i="3"/>
  <c r="AZ659" i="3"/>
  <c r="AY635" i="3"/>
  <c r="AZ635" i="3"/>
  <c r="AX635" i="3"/>
  <c r="AY611" i="3"/>
  <c r="AZ611" i="3"/>
  <c r="AX611" i="3"/>
  <c r="AX587" i="3"/>
  <c r="AY587" i="3"/>
  <c r="AZ587" i="3"/>
  <c r="AX563" i="3"/>
  <c r="AY563" i="3"/>
  <c r="AZ563" i="3"/>
  <c r="AY539" i="3"/>
  <c r="AZ539" i="3"/>
  <c r="AX539" i="3"/>
  <c r="AX515" i="3"/>
  <c r="AY515" i="3"/>
  <c r="AZ515" i="3"/>
  <c r="AX491" i="3"/>
  <c r="AY491" i="3"/>
  <c r="AZ491" i="3"/>
  <c r="AX467" i="3"/>
  <c r="AZ467" i="3"/>
  <c r="AY467" i="3"/>
  <c r="AX443" i="3"/>
  <c r="AY443" i="3"/>
  <c r="AZ443" i="3"/>
  <c r="AY419" i="3"/>
  <c r="AZ419" i="3"/>
  <c r="AX419" i="3"/>
  <c r="AX395" i="3"/>
  <c r="AZ395" i="3"/>
  <c r="AY395" i="3"/>
  <c r="AX371" i="3"/>
  <c r="AY371" i="3"/>
  <c r="AZ371" i="3"/>
  <c r="AX339" i="3"/>
  <c r="AZ339" i="3"/>
  <c r="AY339" i="3"/>
  <c r="AX315" i="3"/>
  <c r="AZ315" i="3"/>
  <c r="AY315" i="3"/>
  <c r="AY283" i="3"/>
  <c r="AZ283" i="3"/>
  <c r="AX283" i="3"/>
  <c r="AZ259" i="3"/>
  <c r="AY259" i="3"/>
  <c r="AX259" i="3"/>
  <c r="AZ235" i="3"/>
  <c r="AY235" i="3"/>
  <c r="AX235" i="3"/>
  <c r="AZ219" i="3"/>
  <c r="AX219" i="3"/>
  <c r="AY219" i="3"/>
  <c r="AZ211" i="3"/>
  <c r="AX211" i="3"/>
  <c r="AY211" i="3"/>
  <c r="AX203" i="3"/>
  <c r="AY203" i="3"/>
  <c r="AZ203" i="3"/>
  <c r="AX195" i="3"/>
  <c r="AY195" i="3"/>
  <c r="AZ195" i="3"/>
  <c r="AX187" i="3"/>
  <c r="AZ187" i="3"/>
  <c r="AY187" i="3"/>
  <c r="AX163" i="3"/>
  <c r="AY163" i="3"/>
  <c r="AZ163" i="3"/>
  <c r="AX155" i="3"/>
  <c r="AY155" i="3"/>
  <c r="AZ155" i="3"/>
  <c r="AX147" i="3"/>
  <c r="AY147" i="3"/>
  <c r="AZ147" i="3"/>
  <c r="AZ139" i="3"/>
  <c r="AX139" i="3"/>
  <c r="AY139" i="3"/>
  <c r="AZ131" i="3"/>
  <c r="AY131" i="3"/>
  <c r="AX131" i="3"/>
  <c r="AZ123" i="3"/>
  <c r="AY123" i="3"/>
  <c r="AX123" i="3"/>
  <c r="AX115" i="3"/>
  <c r="AZ115" i="3"/>
  <c r="AY115" i="3"/>
  <c r="AX107" i="3"/>
  <c r="AY107" i="3"/>
  <c r="AZ107" i="3"/>
  <c r="AX99" i="3"/>
  <c r="AZ99" i="3"/>
  <c r="AY99" i="3"/>
  <c r="AX91" i="3"/>
  <c r="AZ91" i="3"/>
  <c r="AY91" i="3"/>
  <c r="AX83" i="3"/>
  <c r="AZ83" i="3"/>
  <c r="AY83" i="3"/>
  <c r="AX75" i="3"/>
  <c r="AZ75" i="3"/>
  <c r="AY75" i="3"/>
  <c r="AX67" i="3"/>
  <c r="AZ67" i="3"/>
  <c r="AY67" i="3"/>
  <c r="AX59" i="3"/>
  <c r="AZ59" i="3"/>
  <c r="AY59" i="3"/>
  <c r="AX51" i="3"/>
  <c r="AZ51" i="3"/>
  <c r="AY51" i="3"/>
  <c r="AX43" i="3"/>
  <c r="AZ43" i="3"/>
  <c r="AY43" i="3"/>
  <c r="AX35" i="3"/>
  <c r="AZ35" i="3"/>
  <c r="AY35" i="3"/>
  <c r="AX27" i="3"/>
  <c r="AZ27" i="3"/>
  <c r="AY27" i="3"/>
  <c r="AX19" i="3"/>
  <c r="AZ19" i="3"/>
  <c r="AY19" i="3"/>
  <c r="AX1010" i="3"/>
  <c r="AZ1010" i="3"/>
  <c r="AY1010" i="3"/>
  <c r="AX1002" i="3"/>
  <c r="AY1002" i="3"/>
  <c r="AZ1002" i="3"/>
  <c r="AX994" i="3"/>
  <c r="AY994" i="3"/>
  <c r="AZ994" i="3"/>
  <c r="AY986" i="3"/>
  <c r="AZ986" i="3"/>
  <c r="AX986" i="3"/>
  <c r="AX978" i="3"/>
  <c r="AZ978" i="3"/>
  <c r="AY978" i="3"/>
  <c r="AY970" i="3"/>
  <c r="AX970" i="3"/>
  <c r="AZ970" i="3"/>
  <c r="AX962" i="3"/>
  <c r="AY962" i="3"/>
  <c r="AZ962" i="3"/>
  <c r="AY954" i="3"/>
  <c r="AZ954" i="3"/>
  <c r="AX954" i="3"/>
  <c r="AX946" i="3"/>
  <c r="AY946" i="3"/>
  <c r="AZ946" i="3"/>
  <c r="AX938" i="3"/>
  <c r="AY938" i="3"/>
  <c r="AZ938" i="3"/>
  <c r="AX930" i="3"/>
  <c r="AY930" i="3"/>
  <c r="AZ930" i="3"/>
  <c r="AY922" i="3"/>
  <c r="AZ922" i="3"/>
  <c r="AX922" i="3"/>
  <c r="AX914" i="3"/>
  <c r="AY914" i="3"/>
  <c r="AZ914" i="3"/>
  <c r="AZ906" i="3"/>
  <c r="AX906" i="3"/>
  <c r="AY906" i="3"/>
  <c r="AX898" i="3"/>
  <c r="AY898" i="3"/>
  <c r="AZ898" i="3"/>
  <c r="AY890" i="3"/>
  <c r="AZ890" i="3"/>
  <c r="AX890" i="3"/>
  <c r="AX882" i="3"/>
  <c r="AZ882" i="3"/>
  <c r="AY882" i="3"/>
  <c r="AX874" i="3"/>
  <c r="AZ874" i="3"/>
  <c r="AY874" i="3"/>
  <c r="AX866" i="3"/>
  <c r="AY866" i="3"/>
  <c r="AZ866" i="3"/>
  <c r="AY858" i="3"/>
  <c r="AZ858" i="3"/>
  <c r="AX858" i="3"/>
  <c r="AZ850" i="3"/>
  <c r="AX850" i="3"/>
  <c r="AY850" i="3"/>
  <c r="AZ842" i="3"/>
  <c r="AX842" i="3"/>
  <c r="AY842" i="3"/>
  <c r="AX834" i="3"/>
  <c r="AY834" i="3"/>
  <c r="AZ834" i="3"/>
  <c r="AY826" i="3"/>
  <c r="AZ826" i="3"/>
  <c r="AX826" i="3"/>
  <c r="AX818" i="3"/>
  <c r="AZ818" i="3"/>
  <c r="AY818" i="3"/>
  <c r="AZ810" i="3"/>
  <c r="AX810" i="3"/>
  <c r="AY810" i="3"/>
  <c r="AX802" i="3"/>
  <c r="AZ802" i="3"/>
  <c r="AY802" i="3"/>
  <c r="AZ794" i="3"/>
  <c r="AY794" i="3"/>
  <c r="AX794" i="3"/>
  <c r="AX786" i="3"/>
  <c r="AY786" i="3"/>
  <c r="AZ786" i="3"/>
  <c r="AY778" i="3"/>
  <c r="AZ778" i="3"/>
  <c r="AX778" i="3"/>
  <c r="AY770" i="3"/>
  <c r="AZ770" i="3"/>
  <c r="AX770" i="3"/>
  <c r="AX762" i="3"/>
  <c r="AZ762" i="3"/>
  <c r="AY762" i="3"/>
  <c r="AY754" i="3"/>
  <c r="AZ754" i="3"/>
  <c r="AX754" i="3"/>
  <c r="AX746" i="3"/>
  <c r="AY746" i="3"/>
  <c r="AZ746" i="3"/>
  <c r="AY738" i="3"/>
  <c r="AZ738" i="3"/>
  <c r="AX738" i="3"/>
  <c r="AY730" i="3"/>
  <c r="AX730" i="3"/>
  <c r="AZ730" i="3"/>
  <c r="AY722" i="3"/>
  <c r="AX722" i="3"/>
  <c r="AZ722" i="3"/>
  <c r="AY714" i="3"/>
  <c r="AX714" i="3"/>
  <c r="AZ714" i="3"/>
  <c r="AX706" i="3"/>
  <c r="AY706" i="3"/>
  <c r="AZ706" i="3"/>
  <c r="AX698" i="3"/>
  <c r="AZ698" i="3"/>
  <c r="AY698" i="3"/>
  <c r="AY690" i="3"/>
  <c r="AX690" i="3"/>
  <c r="AZ690" i="3"/>
  <c r="AY682" i="3"/>
  <c r="AZ682" i="3"/>
  <c r="AX682" i="3"/>
  <c r="AY674" i="3"/>
  <c r="AX674" i="3"/>
  <c r="AZ674" i="3"/>
  <c r="AY666" i="3"/>
  <c r="AZ666" i="3"/>
  <c r="AX666" i="3"/>
  <c r="AY658" i="3"/>
  <c r="AX658" i="3"/>
  <c r="AZ658" i="3"/>
  <c r="AY650" i="3"/>
  <c r="AX650" i="3"/>
  <c r="AZ650" i="3"/>
  <c r="AY642" i="3"/>
  <c r="AX642" i="3"/>
  <c r="AZ642" i="3"/>
  <c r="AY634" i="3"/>
  <c r="AX634" i="3"/>
  <c r="AZ634" i="3"/>
  <c r="AY626" i="3"/>
  <c r="AX626" i="3"/>
  <c r="AZ626" i="3"/>
  <c r="AZ618" i="3"/>
  <c r="AX618" i="3"/>
  <c r="AY618" i="3"/>
  <c r="AX610" i="3"/>
  <c r="AY610" i="3"/>
  <c r="AZ610" i="3"/>
  <c r="AX602" i="3"/>
  <c r="AY602" i="3"/>
  <c r="AZ602" i="3"/>
  <c r="AZ594" i="3"/>
  <c r="AX594" i="3"/>
  <c r="AY594" i="3"/>
  <c r="AY586" i="3"/>
  <c r="AZ586" i="3"/>
  <c r="AX586" i="3"/>
  <c r="AY578" i="3"/>
  <c r="AZ578" i="3"/>
  <c r="AX578" i="3"/>
  <c r="AZ570" i="3"/>
  <c r="AY570" i="3"/>
  <c r="AX570" i="3"/>
  <c r="AX562" i="3"/>
  <c r="AY562" i="3"/>
  <c r="AZ562" i="3"/>
  <c r="AX554" i="3"/>
  <c r="AZ554" i="3"/>
  <c r="AY554" i="3"/>
  <c r="AY546" i="3"/>
  <c r="AX546" i="3"/>
  <c r="AZ546" i="3"/>
  <c r="AY538" i="3"/>
  <c r="AZ538" i="3"/>
  <c r="AX538" i="3"/>
  <c r="AY530" i="3"/>
  <c r="AX530" i="3"/>
  <c r="AZ530" i="3"/>
  <c r="AX522" i="3"/>
  <c r="AY522" i="3"/>
  <c r="AZ522" i="3"/>
  <c r="AY514" i="3"/>
  <c r="AX514" i="3"/>
  <c r="AZ514" i="3"/>
  <c r="AX506" i="3"/>
  <c r="AZ506" i="3"/>
  <c r="AY506" i="3"/>
  <c r="AY498" i="3"/>
  <c r="AZ498" i="3"/>
  <c r="AX498" i="3"/>
  <c r="AY490" i="3"/>
  <c r="AZ490" i="3"/>
  <c r="AX490" i="3"/>
  <c r="AY482" i="3"/>
  <c r="AX482" i="3"/>
  <c r="AZ482" i="3"/>
  <c r="AX474" i="3"/>
  <c r="AY474" i="3"/>
  <c r="AZ474" i="3"/>
  <c r="AY466" i="3"/>
  <c r="AZ466" i="3"/>
  <c r="AX466" i="3"/>
  <c r="AY458" i="3"/>
  <c r="AX458" i="3"/>
  <c r="AZ458" i="3"/>
  <c r="AY450" i="3"/>
  <c r="AX450" i="3"/>
  <c r="AZ450" i="3"/>
  <c r="AX442" i="3"/>
  <c r="AY442" i="3"/>
  <c r="AZ442" i="3"/>
  <c r="AY434" i="3"/>
  <c r="AZ434" i="3"/>
  <c r="AX434" i="3"/>
  <c r="AY426" i="3"/>
  <c r="AZ426" i="3"/>
  <c r="AX426" i="3"/>
  <c r="AX418" i="3"/>
  <c r="AZ418" i="3"/>
  <c r="AY418" i="3"/>
  <c r="AX410" i="3"/>
  <c r="AY410" i="3"/>
  <c r="AZ410" i="3"/>
  <c r="AX402" i="3"/>
  <c r="AY402" i="3"/>
  <c r="AZ402" i="3"/>
  <c r="AY394" i="3"/>
  <c r="AX394" i="3"/>
  <c r="AZ394" i="3"/>
  <c r="AY386" i="3"/>
  <c r="AX386" i="3"/>
  <c r="AZ386" i="3"/>
  <c r="AY378" i="3"/>
  <c r="AZ378" i="3"/>
  <c r="AX378" i="3"/>
  <c r="AX370" i="3"/>
  <c r="AY370" i="3"/>
  <c r="AZ370" i="3"/>
  <c r="AX362" i="3"/>
  <c r="AY362" i="3"/>
  <c r="AZ362" i="3"/>
  <c r="AX354" i="3"/>
  <c r="AZ354" i="3"/>
  <c r="AY354" i="3"/>
  <c r="AX346" i="3"/>
  <c r="AY346" i="3"/>
  <c r="AZ346" i="3"/>
  <c r="AY338" i="3"/>
  <c r="AX338" i="3"/>
  <c r="AZ338" i="3"/>
  <c r="AX330" i="3"/>
  <c r="AY330" i="3"/>
  <c r="AZ330" i="3"/>
  <c r="AX322" i="3"/>
  <c r="AY322" i="3"/>
  <c r="AZ322" i="3"/>
  <c r="AX314" i="3"/>
  <c r="AZ314" i="3"/>
  <c r="AY314" i="3"/>
  <c r="AZ306" i="3"/>
  <c r="AX306" i="3"/>
  <c r="AY306" i="3"/>
  <c r="AZ298" i="3"/>
  <c r="AY298" i="3"/>
  <c r="AX298" i="3"/>
  <c r="AZ290" i="3"/>
  <c r="AX290" i="3"/>
  <c r="AY290" i="3"/>
  <c r="AZ282" i="3"/>
  <c r="AY282" i="3"/>
  <c r="AX282" i="3"/>
  <c r="AY274" i="3"/>
  <c r="AZ274" i="3"/>
  <c r="AX274" i="3"/>
  <c r="AY266" i="3"/>
  <c r="AZ266" i="3"/>
  <c r="AX266" i="3"/>
  <c r="AZ258" i="3"/>
  <c r="AX258" i="3"/>
  <c r="AY258" i="3"/>
  <c r="AZ250" i="3"/>
  <c r="AY250" i="3"/>
  <c r="AX250" i="3"/>
  <c r="AX242" i="3"/>
  <c r="AY242" i="3"/>
  <c r="AZ242" i="3"/>
  <c r="AY234" i="3"/>
  <c r="AZ234" i="3"/>
  <c r="AX234" i="3"/>
  <c r="AY226" i="3"/>
  <c r="AZ226" i="3"/>
  <c r="AX226" i="3"/>
  <c r="AY218" i="3"/>
  <c r="AZ218" i="3"/>
  <c r="AX218" i="3"/>
  <c r="AY210" i="3"/>
  <c r="AZ210" i="3"/>
  <c r="AX210" i="3"/>
  <c r="AY202" i="3"/>
  <c r="AZ202" i="3"/>
  <c r="AX202" i="3"/>
  <c r="AX194" i="3"/>
  <c r="AZ194" i="3"/>
  <c r="AY194" i="3"/>
  <c r="AX186" i="3"/>
  <c r="AZ186" i="3"/>
  <c r="AY186" i="3"/>
  <c r="AY178" i="3"/>
  <c r="AX178" i="3"/>
  <c r="AZ178" i="3"/>
  <c r="AX170" i="3"/>
  <c r="AZ170" i="3"/>
  <c r="AY170" i="3"/>
  <c r="AY162" i="3"/>
  <c r="AX162" i="3"/>
  <c r="AZ162" i="3"/>
  <c r="AX154" i="3"/>
  <c r="AY154" i="3"/>
  <c r="AZ154" i="3"/>
  <c r="AX146" i="3"/>
  <c r="AY146" i="3"/>
  <c r="AZ146" i="3"/>
  <c r="AX138" i="3"/>
  <c r="AY138" i="3"/>
  <c r="AZ138" i="3"/>
  <c r="AX130" i="3"/>
  <c r="AY130" i="3"/>
  <c r="AZ130" i="3"/>
  <c r="AX122" i="3"/>
  <c r="AY122" i="3"/>
  <c r="AZ122" i="3"/>
  <c r="AY114" i="3"/>
  <c r="AZ114" i="3"/>
  <c r="AX114" i="3"/>
  <c r="AZ106" i="3"/>
  <c r="AX106" i="3"/>
  <c r="AY106" i="3"/>
  <c r="AY98" i="3"/>
  <c r="AZ98" i="3"/>
  <c r="AX98" i="3"/>
  <c r="AY90" i="3"/>
  <c r="AZ90" i="3"/>
  <c r="AX90" i="3"/>
  <c r="AX82" i="3"/>
  <c r="AY82" i="3"/>
  <c r="AZ82" i="3"/>
  <c r="AY74" i="3"/>
  <c r="AZ74" i="3"/>
  <c r="AX74" i="3"/>
  <c r="AX66" i="3"/>
  <c r="AY66" i="3"/>
  <c r="AZ66" i="3"/>
  <c r="AY58" i="3"/>
  <c r="AZ58" i="3"/>
  <c r="AX58" i="3"/>
  <c r="AZ50" i="3"/>
  <c r="AX50" i="3"/>
  <c r="AY50" i="3"/>
  <c r="AX42" i="3"/>
  <c r="AY42" i="3"/>
  <c r="AZ42" i="3"/>
  <c r="AX34" i="3"/>
  <c r="AY34" i="3"/>
  <c r="AZ34" i="3"/>
  <c r="AX26" i="3"/>
  <c r="AY26" i="3"/>
  <c r="AZ26" i="3"/>
  <c r="AZ18" i="3"/>
  <c r="AX18" i="3"/>
  <c r="AY18" i="3"/>
  <c r="AZ990" i="3"/>
  <c r="AX990" i="3"/>
  <c r="AY990" i="3"/>
  <c r="AZ958" i="3"/>
  <c r="AX958" i="3"/>
  <c r="AY958" i="3"/>
  <c r="AY926" i="3"/>
  <c r="AZ926" i="3"/>
  <c r="AX926" i="3"/>
  <c r="AX886" i="3"/>
  <c r="AY886" i="3"/>
  <c r="AZ886" i="3"/>
  <c r="AX846" i="3"/>
  <c r="AY846" i="3"/>
  <c r="AZ846" i="3"/>
  <c r="AX814" i="3"/>
  <c r="AY814" i="3"/>
  <c r="AZ814" i="3"/>
  <c r="AY782" i="3"/>
  <c r="AX782" i="3"/>
  <c r="AZ782" i="3"/>
  <c r="AX750" i="3"/>
  <c r="AZ750" i="3"/>
  <c r="AY750" i="3"/>
  <c r="AY718" i="3"/>
  <c r="AZ718" i="3"/>
  <c r="AX718" i="3"/>
  <c r="AY686" i="3"/>
  <c r="AX686" i="3"/>
  <c r="AZ686" i="3"/>
  <c r="AY654" i="3"/>
  <c r="AZ654" i="3"/>
  <c r="AX654" i="3"/>
  <c r="AX622" i="3"/>
  <c r="AZ622" i="3"/>
  <c r="AY622" i="3"/>
  <c r="AY590" i="3"/>
  <c r="AX590" i="3"/>
  <c r="AZ590" i="3"/>
  <c r="AX558" i="3"/>
  <c r="AY558" i="3"/>
  <c r="AZ558" i="3"/>
  <c r="AY526" i="3"/>
  <c r="AX526" i="3"/>
  <c r="AZ526" i="3"/>
  <c r="AY478" i="3"/>
  <c r="AZ478" i="3"/>
  <c r="AX478" i="3"/>
  <c r="AX446" i="3"/>
  <c r="AY446" i="3"/>
  <c r="AZ446" i="3"/>
  <c r="AX414" i="3"/>
  <c r="AZ414" i="3"/>
  <c r="AY414" i="3"/>
  <c r="AX382" i="3"/>
  <c r="AY382" i="3"/>
  <c r="AZ382" i="3"/>
  <c r="AX350" i="3"/>
  <c r="AY350" i="3"/>
  <c r="AZ350" i="3"/>
  <c r="AX318" i="3"/>
  <c r="AY318" i="3"/>
  <c r="AZ318" i="3"/>
  <c r="AX286" i="3"/>
  <c r="AY286" i="3"/>
  <c r="AZ286" i="3"/>
  <c r="AX254" i="3"/>
  <c r="AZ254" i="3"/>
  <c r="AY254" i="3"/>
  <c r="AZ222" i="3"/>
  <c r="AX222" i="3"/>
  <c r="AY222" i="3"/>
  <c r="AX182" i="3"/>
  <c r="AZ182" i="3"/>
  <c r="AY182" i="3"/>
  <c r="AX150" i="3"/>
  <c r="AY150" i="3"/>
  <c r="AZ150" i="3"/>
  <c r="AZ110" i="3"/>
  <c r="AY110" i="3"/>
  <c r="AX110" i="3"/>
  <c r="AY30" i="3"/>
  <c r="AZ30" i="3"/>
  <c r="AX30" i="3"/>
  <c r="AX982" i="3"/>
  <c r="AY982" i="3"/>
  <c r="AZ982" i="3"/>
  <c r="AX942" i="3"/>
  <c r="AY942" i="3"/>
  <c r="AZ942" i="3"/>
  <c r="AX910" i="3"/>
  <c r="AY910" i="3"/>
  <c r="AZ910" i="3"/>
  <c r="AX878" i="3"/>
  <c r="AY878" i="3"/>
  <c r="AZ878" i="3"/>
  <c r="AX854" i="3"/>
  <c r="AY854" i="3"/>
  <c r="AZ854" i="3"/>
  <c r="AX822" i="3"/>
  <c r="AY822" i="3"/>
  <c r="AZ822" i="3"/>
  <c r="AX790" i="3"/>
  <c r="AY790" i="3"/>
  <c r="AZ790" i="3"/>
  <c r="AX758" i="3"/>
  <c r="AY758" i="3"/>
  <c r="AZ758" i="3"/>
  <c r="AY726" i="3"/>
  <c r="AZ726" i="3"/>
  <c r="AX726" i="3"/>
  <c r="AZ694" i="3"/>
  <c r="AY694" i="3"/>
  <c r="AX694" i="3"/>
  <c r="AY662" i="3"/>
  <c r="AX662" i="3"/>
  <c r="AZ662" i="3"/>
  <c r="AX630" i="3"/>
  <c r="AY630" i="3"/>
  <c r="AZ630" i="3"/>
  <c r="AY598" i="3"/>
  <c r="AX598" i="3"/>
  <c r="AZ598" i="3"/>
  <c r="AX566" i="3"/>
  <c r="AY566" i="3"/>
  <c r="AZ566" i="3"/>
  <c r="AY534" i="3"/>
  <c r="AX534" i="3"/>
  <c r="AZ534" i="3"/>
  <c r="AX502" i="3"/>
  <c r="AY502" i="3"/>
  <c r="AZ502" i="3"/>
  <c r="AX470" i="3"/>
  <c r="AY470" i="3"/>
  <c r="AZ470" i="3"/>
  <c r="AY438" i="3"/>
  <c r="AZ438" i="3"/>
  <c r="AX438" i="3"/>
  <c r="AX406" i="3"/>
  <c r="AY406" i="3"/>
  <c r="AZ406" i="3"/>
  <c r="AZ374" i="3"/>
  <c r="AX374" i="3"/>
  <c r="AY374" i="3"/>
  <c r="AY342" i="3"/>
  <c r="AX342" i="3"/>
  <c r="AZ342" i="3"/>
  <c r="AX310" i="3"/>
  <c r="AY310" i="3"/>
  <c r="AZ310" i="3"/>
  <c r="AY278" i="3"/>
  <c r="AX278" i="3"/>
  <c r="AZ278" i="3"/>
  <c r="AX246" i="3"/>
  <c r="AY246" i="3"/>
  <c r="AZ246" i="3"/>
  <c r="AX214" i="3"/>
  <c r="AY214" i="3"/>
  <c r="AZ214" i="3"/>
  <c r="AX190" i="3"/>
  <c r="AZ190" i="3"/>
  <c r="AY190" i="3"/>
  <c r="AX158" i="3"/>
  <c r="AZ158" i="3"/>
  <c r="AY158" i="3"/>
  <c r="AX126" i="3"/>
  <c r="AZ126" i="3"/>
  <c r="AY126" i="3"/>
  <c r="AY94" i="3"/>
  <c r="AZ94" i="3"/>
  <c r="AX94" i="3"/>
  <c r="AY70" i="3"/>
  <c r="AZ70" i="3"/>
  <c r="AX70" i="3"/>
  <c r="AY46" i="3"/>
  <c r="AZ46" i="3"/>
  <c r="AX46" i="3"/>
  <c r="AZ13" i="3"/>
  <c r="AX13" i="3"/>
  <c r="AY13" i="3"/>
  <c r="AX1005" i="3"/>
  <c r="AZ1005" i="3"/>
  <c r="AY1005" i="3"/>
  <c r="AY973" i="3"/>
  <c r="AX973" i="3"/>
  <c r="AZ973" i="3"/>
  <c r="AZ949" i="3"/>
  <c r="AY949" i="3"/>
  <c r="AX949" i="3"/>
  <c r="AY933" i="3"/>
  <c r="AZ933" i="3"/>
  <c r="AX933" i="3"/>
  <c r="AX909" i="3"/>
  <c r="AY909" i="3"/>
  <c r="AZ909" i="3"/>
  <c r="AY893" i="3"/>
  <c r="AZ893" i="3"/>
  <c r="AX893" i="3"/>
  <c r="AY869" i="3"/>
  <c r="AZ869" i="3"/>
  <c r="AX869" i="3"/>
  <c r="AY829" i="3"/>
  <c r="AZ829" i="3"/>
  <c r="AX829" i="3"/>
  <c r="AX805" i="3"/>
  <c r="AY805" i="3"/>
  <c r="AZ805" i="3"/>
  <c r="AX781" i="3"/>
  <c r="AY781" i="3"/>
  <c r="AZ781" i="3"/>
  <c r="AX757" i="3"/>
  <c r="AY757" i="3"/>
  <c r="AZ757" i="3"/>
  <c r="AY741" i="3"/>
  <c r="AX741" i="3"/>
  <c r="AZ741" i="3"/>
  <c r="AX717" i="3"/>
  <c r="AY717" i="3"/>
  <c r="AZ717" i="3"/>
  <c r="AX693" i="3"/>
  <c r="AY693" i="3"/>
  <c r="AZ693" i="3"/>
  <c r="AY669" i="3"/>
  <c r="AX669" i="3"/>
  <c r="AZ669" i="3"/>
  <c r="AX645" i="3"/>
  <c r="AY645" i="3"/>
  <c r="AZ645" i="3"/>
  <c r="AX621" i="3"/>
  <c r="AY621" i="3"/>
  <c r="AZ621" i="3"/>
  <c r="AX605" i="3"/>
  <c r="AY605" i="3"/>
  <c r="AZ605" i="3"/>
  <c r="AY581" i="3"/>
  <c r="AZ581" i="3"/>
  <c r="AX581" i="3"/>
  <c r="AZ557" i="3"/>
  <c r="AY557" i="3"/>
  <c r="AX557" i="3"/>
  <c r="AX533" i="3"/>
  <c r="AY533" i="3"/>
  <c r="AZ533" i="3"/>
  <c r="AY509" i="3"/>
  <c r="AX509" i="3"/>
  <c r="AZ509" i="3"/>
  <c r="AX485" i="3"/>
  <c r="AY485" i="3"/>
  <c r="AZ485" i="3"/>
  <c r="AX461" i="3"/>
  <c r="AY461" i="3"/>
  <c r="AZ461" i="3"/>
  <c r="AY437" i="3"/>
  <c r="AZ437" i="3"/>
  <c r="AX437" i="3"/>
  <c r="AY413" i="3"/>
  <c r="AZ413" i="3"/>
  <c r="AX413" i="3"/>
  <c r="AX389" i="3"/>
  <c r="AY389" i="3"/>
  <c r="AZ389" i="3"/>
  <c r="AX365" i="3"/>
  <c r="AY365" i="3"/>
  <c r="AZ365" i="3"/>
  <c r="AZ341" i="3"/>
  <c r="AX341" i="3"/>
  <c r="AY341" i="3"/>
  <c r="AZ317" i="3"/>
  <c r="AY317" i="3"/>
  <c r="AX317" i="3"/>
  <c r="AZ293" i="3"/>
  <c r="AX293" i="3"/>
  <c r="AY293" i="3"/>
  <c r="AX261" i="3"/>
  <c r="AY261" i="3"/>
  <c r="AZ261" i="3"/>
  <c r="AX237" i="3"/>
  <c r="AY237" i="3"/>
  <c r="AZ237" i="3"/>
  <c r="AX213" i="3"/>
  <c r="AZ213" i="3"/>
  <c r="AY213" i="3"/>
  <c r="AY189" i="3"/>
  <c r="AX189" i="3"/>
  <c r="AZ189" i="3"/>
  <c r="AY165" i="3"/>
  <c r="AZ165" i="3"/>
  <c r="AX165" i="3"/>
  <c r="AX141" i="3"/>
  <c r="AY141" i="3"/>
  <c r="AZ141" i="3"/>
  <c r="AX117" i="3"/>
  <c r="AY117" i="3"/>
  <c r="AZ117" i="3"/>
  <c r="AX101" i="3"/>
  <c r="AZ101" i="3"/>
  <c r="AY101" i="3"/>
  <c r="AY77" i="3"/>
  <c r="AZ77" i="3"/>
  <c r="AX77" i="3"/>
  <c r="AX53" i="3"/>
  <c r="AY53" i="3"/>
  <c r="AZ53" i="3"/>
  <c r="AX37" i="3"/>
  <c r="AY37" i="3"/>
  <c r="AZ37" i="3"/>
  <c r="AX996" i="3"/>
  <c r="AY996" i="3"/>
  <c r="AZ996" i="3"/>
  <c r="AZ972" i="3"/>
  <c r="AY972" i="3"/>
  <c r="AX972" i="3"/>
  <c r="AY948" i="3"/>
  <c r="AZ948" i="3"/>
  <c r="AX948" i="3"/>
  <c r="AX924" i="3"/>
  <c r="AZ924" i="3"/>
  <c r="AY924" i="3"/>
  <c r="AX900" i="3"/>
  <c r="AZ900" i="3"/>
  <c r="AY900" i="3"/>
  <c r="AX876" i="3"/>
  <c r="AZ876" i="3"/>
  <c r="AY876" i="3"/>
  <c r="AX852" i="3"/>
  <c r="AY852" i="3"/>
  <c r="AZ852" i="3"/>
  <c r="AX828" i="3"/>
  <c r="AZ828" i="3"/>
  <c r="AY828" i="3"/>
  <c r="AX804" i="3"/>
  <c r="AY804" i="3"/>
  <c r="AZ804" i="3"/>
  <c r="AX780" i="3"/>
  <c r="AY780" i="3"/>
  <c r="AZ780" i="3"/>
  <c r="AY756" i="3"/>
  <c r="AZ756" i="3"/>
  <c r="AX756" i="3"/>
  <c r="AX732" i="3"/>
  <c r="AZ732" i="3"/>
  <c r="AY732" i="3"/>
  <c r="AX708" i="3"/>
  <c r="AZ708" i="3"/>
  <c r="AY708" i="3"/>
  <c r="AX684" i="3"/>
  <c r="AY684" i="3"/>
  <c r="AZ684" i="3"/>
  <c r="AZ644" i="3"/>
  <c r="AY644" i="3"/>
  <c r="AX644" i="3"/>
  <c r="AY620" i="3"/>
  <c r="AZ620" i="3"/>
  <c r="AX620" i="3"/>
  <c r="AY596" i="3"/>
  <c r="AZ596" i="3"/>
  <c r="AX596" i="3"/>
  <c r="AZ572" i="3"/>
  <c r="AX572" i="3"/>
  <c r="AY572" i="3"/>
  <c r="AX548" i="3"/>
  <c r="AZ548" i="3"/>
  <c r="AY548" i="3"/>
  <c r="AZ524" i="3"/>
  <c r="AX524" i="3"/>
  <c r="AY524" i="3"/>
  <c r="AX500" i="3"/>
  <c r="AY500" i="3"/>
  <c r="AZ500" i="3"/>
  <c r="AY476" i="3"/>
  <c r="AX476" i="3"/>
  <c r="AZ476" i="3"/>
  <c r="AZ452" i="3"/>
  <c r="AX452" i="3"/>
  <c r="AY452" i="3"/>
  <c r="AZ428" i="3"/>
  <c r="AX428" i="3"/>
  <c r="AY428" i="3"/>
  <c r="AY404" i="3"/>
  <c r="AZ404" i="3"/>
  <c r="AX404" i="3"/>
  <c r="AX380" i="3"/>
  <c r="AY380" i="3"/>
  <c r="AZ380" i="3"/>
  <c r="AY356" i="3"/>
  <c r="AX356" i="3"/>
  <c r="AZ356" i="3"/>
  <c r="AX332" i="3"/>
  <c r="AZ332" i="3"/>
  <c r="AY332" i="3"/>
  <c r="AX308" i="3"/>
  <c r="AY308" i="3"/>
  <c r="AZ308" i="3"/>
  <c r="AX276" i="3"/>
  <c r="AY276" i="3"/>
  <c r="AZ276" i="3"/>
  <c r="AY252" i="3"/>
  <c r="AX252" i="3"/>
  <c r="AZ252" i="3"/>
  <c r="AY228" i="3"/>
  <c r="AX228" i="3"/>
  <c r="AZ228" i="3"/>
  <c r="AY204" i="3"/>
  <c r="AX204" i="3"/>
  <c r="AZ204" i="3"/>
  <c r="AX180" i="3"/>
  <c r="AY180" i="3"/>
  <c r="AZ180" i="3"/>
  <c r="AX156" i="3"/>
  <c r="AY156" i="3"/>
  <c r="AZ156" i="3"/>
  <c r="AX132" i="3"/>
  <c r="AY132" i="3"/>
  <c r="AZ132" i="3"/>
  <c r="AX108" i="3"/>
  <c r="AZ108" i="3"/>
  <c r="AY108" i="3"/>
  <c r="AX84" i="3"/>
  <c r="AZ84" i="3"/>
  <c r="AY84" i="3"/>
  <c r="AX44" i="3"/>
  <c r="AY44" i="3"/>
  <c r="AZ44" i="3"/>
  <c r="AX20" i="3"/>
  <c r="AY20" i="3"/>
  <c r="AZ20" i="3"/>
  <c r="AX1003" i="3"/>
  <c r="AY1003" i="3"/>
  <c r="AZ1003" i="3"/>
  <c r="AX979" i="3"/>
  <c r="AY979" i="3"/>
  <c r="AZ979" i="3"/>
  <c r="AX955" i="3"/>
  <c r="AY955" i="3"/>
  <c r="AZ955" i="3"/>
  <c r="AX931" i="3"/>
  <c r="AZ931" i="3"/>
  <c r="AY931" i="3"/>
  <c r="AX907" i="3"/>
  <c r="AY907" i="3"/>
  <c r="AZ907" i="3"/>
  <c r="AX883" i="3"/>
  <c r="AY883" i="3"/>
  <c r="AZ883" i="3"/>
  <c r="AX867" i="3"/>
  <c r="AY867" i="3"/>
  <c r="AZ867" i="3"/>
  <c r="AX851" i="3"/>
  <c r="AY851" i="3"/>
  <c r="AZ851" i="3"/>
  <c r="AX827" i="3"/>
  <c r="AZ827" i="3"/>
  <c r="AY827" i="3"/>
  <c r="AY803" i="3"/>
  <c r="AZ803" i="3"/>
  <c r="AX803" i="3"/>
  <c r="AY787" i="3"/>
  <c r="AX787" i="3"/>
  <c r="AZ787" i="3"/>
  <c r="AZ763" i="3"/>
  <c r="AY763" i="3"/>
  <c r="AX763" i="3"/>
  <c r="AY739" i="3"/>
  <c r="AZ739" i="3"/>
  <c r="AX739" i="3"/>
  <c r="AY715" i="3"/>
  <c r="AX715" i="3"/>
  <c r="AZ715" i="3"/>
  <c r="AZ699" i="3"/>
  <c r="AX699" i="3"/>
  <c r="AY699" i="3"/>
  <c r="AY675" i="3"/>
  <c r="AX675" i="3"/>
  <c r="AZ675" i="3"/>
  <c r="AY651" i="3"/>
  <c r="AZ651" i="3"/>
  <c r="AX651" i="3"/>
  <c r="AY627" i="3"/>
  <c r="AX627" i="3"/>
  <c r="AZ627" i="3"/>
  <c r="AZ603" i="3"/>
  <c r="AY603" i="3"/>
  <c r="AX603" i="3"/>
  <c r="AX579" i="3"/>
  <c r="AY579" i="3"/>
  <c r="AZ579" i="3"/>
  <c r="AX555" i="3"/>
  <c r="AZ555" i="3"/>
  <c r="AY555" i="3"/>
  <c r="AX531" i="3"/>
  <c r="AY531" i="3"/>
  <c r="AZ531" i="3"/>
  <c r="AX507" i="3"/>
  <c r="AY507" i="3"/>
  <c r="AZ507" i="3"/>
  <c r="AX483" i="3"/>
  <c r="AZ483" i="3"/>
  <c r="AY483" i="3"/>
  <c r="AX459" i="3"/>
  <c r="AZ459" i="3"/>
  <c r="AY459" i="3"/>
  <c r="AX435" i="3"/>
  <c r="AY435" i="3"/>
  <c r="AZ435" i="3"/>
  <c r="AX411" i="3"/>
  <c r="AZ411" i="3"/>
  <c r="AY411" i="3"/>
  <c r="AX379" i="3"/>
  <c r="AY379" i="3"/>
  <c r="AZ379" i="3"/>
  <c r="AX363" i="3"/>
  <c r="AY363" i="3"/>
  <c r="AZ363" i="3"/>
  <c r="AY347" i="3"/>
  <c r="AZ347" i="3"/>
  <c r="AX347" i="3"/>
  <c r="AX323" i="3"/>
  <c r="AY323" i="3"/>
  <c r="AZ323" i="3"/>
  <c r="AX299" i="3"/>
  <c r="AY299" i="3"/>
  <c r="AZ299" i="3"/>
  <c r="AY275" i="3"/>
  <c r="AZ275" i="3"/>
  <c r="AX275" i="3"/>
  <c r="AZ251" i="3"/>
  <c r="AX251" i="3"/>
  <c r="AY251" i="3"/>
  <c r="AX227" i="3"/>
  <c r="AY227" i="3"/>
  <c r="AZ227" i="3"/>
  <c r="AZ171" i="3"/>
  <c r="AY171" i="3"/>
  <c r="AX171" i="3"/>
  <c r="AX1001" i="3"/>
  <c r="AY1001" i="3"/>
  <c r="AZ1001" i="3"/>
  <c r="AY977" i="3"/>
  <c r="AZ977" i="3"/>
  <c r="AX977" i="3"/>
  <c r="AZ961" i="3"/>
  <c r="AX961" i="3"/>
  <c r="AY961" i="3"/>
  <c r="AY945" i="3"/>
  <c r="AZ945" i="3"/>
  <c r="AX945" i="3"/>
  <c r="AY929" i="3"/>
  <c r="AZ929" i="3"/>
  <c r="AX929" i="3"/>
  <c r="AY913" i="3"/>
  <c r="AZ913" i="3"/>
  <c r="AX913" i="3"/>
  <c r="AY897" i="3"/>
  <c r="AZ897" i="3"/>
  <c r="AX897" i="3"/>
  <c r="AY881" i="3"/>
  <c r="AZ881" i="3"/>
  <c r="AX881" i="3"/>
  <c r="AZ865" i="3"/>
  <c r="AX865" i="3"/>
  <c r="AY865" i="3"/>
  <c r="AY849" i="3"/>
  <c r="AZ849" i="3"/>
  <c r="AX849" i="3"/>
  <c r="AY833" i="3"/>
  <c r="AZ833" i="3"/>
  <c r="AX833" i="3"/>
  <c r="AY817" i="3"/>
  <c r="AZ817" i="3"/>
  <c r="AX817" i="3"/>
  <c r="AX801" i="3"/>
  <c r="AY801" i="3"/>
  <c r="AZ801" i="3"/>
  <c r="AY785" i="3"/>
  <c r="AZ785" i="3"/>
  <c r="AX785" i="3"/>
  <c r="AY769" i="3"/>
  <c r="AX769" i="3"/>
  <c r="AZ769" i="3"/>
  <c r="AX753" i="3"/>
  <c r="AY753" i="3"/>
  <c r="AZ753" i="3"/>
  <c r="AX737" i="3"/>
  <c r="AY737" i="3"/>
  <c r="AZ737" i="3"/>
  <c r="AZ721" i="3"/>
  <c r="AY721" i="3"/>
  <c r="AX721" i="3"/>
  <c r="AZ705" i="3"/>
  <c r="AX705" i="3"/>
  <c r="AY705" i="3"/>
  <c r="AX689" i="3"/>
  <c r="AZ689" i="3"/>
  <c r="AY689" i="3"/>
  <c r="AY673" i="3"/>
  <c r="AZ673" i="3"/>
  <c r="AX673" i="3"/>
  <c r="AX657" i="3"/>
  <c r="AY657" i="3"/>
  <c r="AZ657" i="3"/>
  <c r="AX641" i="3"/>
  <c r="AY641" i="3"/>
  <c r="AZ641" i="3"/>
  <c r="AX625" i="3"/>
  <c r="AY625" i="3"/>
  <c r="AZ625" i="3"/>
  <c r="AZ609" i="3"/>
  <c r="AX609" i="3"/>
  <c r="AY609" i="3"/>
  <c r="AY593" i="3"/>
  <c r="AZ593" i="3"/>
  <c r="AX593" i="3"/>
  <c r="AY577" i="3"/>
  <c r="AX577" i="3"/>
  <c r="AZ577" i="3"/>
  <c r="AY561" i="3"/>
  <c r="AZ561" i="3"/>
  <c r="AX561" i="3"/>
  <c r="AZ545" i="3"/>
  <c r="AY545" i="3"/>
  <c r="AX545" i="3"/>
  <c r="AX529" i="3"/>
  <c r="AY529" i="3"/>
  <c r="AZ529" i="3"/>
  <c r="AY513" i="3"/>
  <c r="AX513" i="3"/>
  <c r="AZ513" i="3"/>
  <c r="AX497" i="3"/>
  <c r="AZ497" i="3"/>
  <c r="AY497" i="3"/>
  <c r="AZ481" i="3"/>
  <c r="AY481" i="3"/>
  <c r="AX481" i="3"/>
  <c r="AX465" i="3"/>
  <c r="AZ465" i="3"/>
  <c r="AY465" i="3"/>
  <c r="AY457" i="3"/>
  <c r="AX457" i="3"/>
  <c r="AZ457" i="3"/>
  <c r="AY441" i="3"/>
  <c r="AZ441" i="3"/>
  <c r="AX441" i="3"/>
  <c r="AZ425" i="3"/>
  <c r="AX425" i="3"/>
  <c r="AY425" i="3"/>
  <c r="AZ409" i="3"/>
  <c r="AX409" i="3"/>
  <c r="AY409" i="3"/>
  <c r="AX393" i="3"/>
  <c r="AY393" i="3"/>
  <c r="AZ393" i="3"/>
  <c r="AY377" i="3"/>
  <c r="AZ377" i="3"/>
  <c r="AX377" i="3"/>
  <c r="AZ361" i="3"/>
  <c r="AX361" i="3"/>
  <c r="AY361" i="3"/>
  <c r="AZ345" i="3"/>
  <c r="AX345" i="3"/>
  <c r="AY345" i="3"/>
  <c r="AX329" i="3"/>
  <c r="AZ329" i="3"/>
  <c r="AY329" i="3"/>
  <c r="AZ313" i="3"/>
  <c r="AX313" i="3"/>
  <c r="AY313" i="3"/>
  <c r="AZ297" i="3"/>
  <c r="AY297" i="3"/>
  <c r="AX297" i="3"/>
  <c r="AZ281" i="3"/>
  <c r="AX281" i="3"/>
  <c r="AY281" i="3"/>
  <c r="AY265" i="3"/>
  <c r="AZ265" i="3"/>
  <c r="AX265" i="3"/>
  <c r="AX249" i="3"/>
  <c r="AZ249" i="3"/>
  <c r="AY249" i="3"/>
  <c r="AX233" i="3"/>
  <c r="AY233" i="3"/>
  <c r="AZ233" i="3"/>
  <c r="AX217" i="3"/>
  <c r="AZ217" i="3"/>
  <c r="AY217" i="3"/>
  <c r="AY201" i="3"/>
  <c r="AZ201" i="3"/>
  <c r="AX201" i="3"/>
  <c r="AY193" i="3"/>
  <c r="AX193" i="3"/>
  <c r="AZ193" i="3"/>
  <c r="AY177" i="3"/>
  <c r="AZ177" i="3"/>
  <c r="AX177" i="3"/>
  <c r="AY161" i="3"/>
  <c r="AX161" i="3"/>
  <c r="AZ161" i="3"/>
  <c r="AY145" i="3"/>
  <c r="AX145" i="3"/>
  <c r="AZ145" i="3"/>
  <c r="AY129" i="3"/>
  <c r="AZ129" i="3"/>
  <c r="AX129" i="3"/>
  <c r="AY113" i="3"/>
  <c r="AZ113" i="3"/>
  <c r="AX113" i="3"/>
  <c r="AZ97" i="3"/>
  <c r="AX97" i="3"/>
  <c r="AY97" i="3"/>
  <c r="AX81" i="3"/>
  <c r="AZ81" i="3"/>
  <c r="AY81" i="3"/>
  <c r="AZ65" i="3"/>
  <c r="AX65" i="3"/>
  <c r="AY65" i="3"/>
  <c r="AX49" i="3"/>
  <c r="AY49" i="3"/>
  <c r="AZ49" i="3"/>
  <c r="AZ33" i="3"/>
  <c r="AX33" i="3"/>
  <c r="AY33" i="3"/>
  <c r="AX17" i="3"/>
  <c r="AZ17" i="3"/>
  <c r="AY17" i="3"/>
  <c r="AY1000" i="3"/>
  <c r="AZ1000" i="3"/>
  <c r="AX1000" i="3"/>
  <c r="AX992" i="3"/>
  <c r="AZ992" i="3"/>
  <c r="AY992" i="3"/>
  <c r="AZ984" i="3"/>
  <c r="AY984" i="3"/>
  <c r="AX984" i="3"/>
  <c r="AX976" i="3"/>
  <c r="AY976" i="3"/>
  <c r="AZ976" i="3"/>
  <c r="AY968" i="3"/>
  <c r="AZ968" i="3"/>
  <c r="AX968" i="3"/>
  <c r="AX960" i="3"/>
  <c r="AY960" i="3"/>
  <c r="AZ960" i="3"/>
  <c r="AX952" i="3"/>
  <c r="AY952" i="3"/>
  <c r="AZ952" i="3"/>
  <c r="AX944" i="3"/>
  <c r="AY944" i="3"/>
  <c r="AZ944" i="3"/>
  <c r="AY936" i="3"/>
  <c r="AZ936" i="3"/>
  <c r="AX936" i="3"/>
  <c r="AZ928" i="3"/>
  <c r="AX928" i="3"/>
  <c r="AY928" i="3"/>
  <c r="AZ920" i="3"/>
  <c r="AX920" i="3"/>
  <c r="AY920" i="3"/>
  <c r="AX912" i="3"/>
  <c r="AZ912" i="3"/>
  <c r="AY912" i="3"/>
  <c r="AY904" i="3"/>
  <c r="AZ904" i="3"/>
  <c r="AX904" i="3"/>
  <c r="AZ896" i="3"/>
  <c r="AX896" i="3"/>
  <c r="AY896" i="3"/>
  <c r="AY888" i="3"/>
  <c r="AZ888" i="3"/>
  <c r="AX888" i="3"/>
  <c r="AX880" i="3"/>
  <c r="AY880" i="3"/>
  <c r="AZ880" i="3"/>
  <c r="AY872" i="3"/>
  <c r="AZ872" i="3"/>
  <c r="AX872" i="3"/>
  <c r="AZ864" i="3"/>
  <c r="AX864" i="3"/>
  <c r="AY864" i="3"/>
  <c r="AZ856" i="3"/>
  <c r="AY856" i="3"/>
  <c r="AX856" i="3"/>
  <c r="AX848" i="3"/>
  <c r="AZ848" i="3"/>
  <c r="AY848" i="3"/>
  <c r="AY840" i="3"/>
  <c r="AZ840" i="3"/>
  <c r="AX840" i="3"/>
  <c r="AX832" i="3"/>
  <c r="AY832" i="3"/>
  <c r="AZ832" i="3"/>
  <c r="AY824" i="3"/>
  <c r="AZ824" i="3"/>
  <c r="AX824" i="3"/>
  <c r="AX816" i="3"/>
  <c r="AY816" i="3"/>
  <c r="AZ816" i="3"/>
  <c r="AZ808" i="3"/>
  <c r="AX808" i="3"/>
  <c r="AY808" i="3"/>
  <c r="AX800" i="3"/>
  <c r="AY800" i="3"/>
  <c r="AZ800" i="3"/>
  <c r="AX792" i="3"/>
  <c r="AZ792" i="3"/>
  <c r="AY792" i="3"/>
  <c r="AX784" i="3"/>
  <c r="AY784" i="3"/>
  <c r="AZ784" i="3"/>
  <c r="AZ776" i="3"/>
  <c r="AX776" i="3"/>
  <c r="AY776" i="3"/>
  <c r="AX768" i="3"/>
  <c r="AY768" i="3"/>
  <c r="AZ768" i="3"/>
  <c r="AX760" i="3"/>
  <c r="AY760" i="3"/>
  <c r="AZ760" i="3"/>
  <c r="AX752" i="3"/>
  <c r="AZ752" i="3"/>
  <c r="AY752" i="3"/>
  <c r="AZ744" i="3"/>
  <c r="AX744" i="3"/>
  <c r="AY744" i="3"/>
  <c r="AX736" i="3"/>
  <c r="AZ736" i="3"/>
  <c r="AY736" i="3"/>
  <c r="AZ728" i="3"/>
  <c r="AY728" i="3"/>
  <c r="AX728" i="3"/>
  <c r="AZ720" i="3"/>
  <c r="AX720" i="3"/>
  <c r="AY720" i="3"/>
  <c r="AZ712" i="3"/>
  <c r="AY712" i="3"/>
  <c r="AX712" i="3"/>
  <c r="AX704" i="3"/>
  <c r="AY704" i="3"/>
  <c r="AZ704" i="3"/>
  <c r="AX696" i="3"/>
  <c r="AY696" i="3"/>
  <c r="AZ696" i="3"/>
  <c r="AZ688" i="3"/>
  <c r="AX688" i="3"/>
  <c r="AY688" i="3"/>
  <c r="AX680" i="3"/>
  <c r="AY680" i="3"/>
  <c r="AZ680" i="3"/>
  <c r="AX672" i="3"/>
  <c r="AY672" i="3"/>
  <c r="AZ672" i="3"/>
  <c r="AX664" i="3"/>
  <c r="AY664" i="3"/>
  <c r="AZ664" i="3"/>
  <c r="AX656" i="3"/>
  <c r="AY656" i="3"/>
  <c r="AZ656" i="3"/>
  <c r="AZ648" i="3"/>
  <c r="AX648" i="3"/>
  <c r="AY648" i="3"/>
  <c r="AY640" i="3"/>
  <c r="AZ640" i="3"/>
  <c r="AX640" i="3"/>
  <c r="AX632" i="3"/>
  <c r="AY632" i="3"/>
  <c r="AZ632" i="3"/>
  <c r="AX624" i="3"/>
  <c r="AZ624" i="3"/>
  <c r="AY624" i="3"/>
  <c r="AZ616" i="3"/>
  <c r="AX616" i="3"/>
  <c r="AY616" i="3"/>
  <c r="AX608" i="3"/>
  <c r="AY608" i="3"/>
  <c r="AZ608" i="3"/>
  <c r="AX600" i="3"/>
  <c r="AY600" i="3"/>
  <c r="AZ600" i="3"/>
  <c r="AX592" i="3"/>
  <c r="AZ592" i="3"/>
  <c r="AY592" i="3"/>
  <c r="AX584" i="3"/>
  <c r="AY584" i="3"/>
  <c r="AZ584" i="3"/>
  <c r="AX576" i="3"/>
  <c r="AY576" i="3"/>
  <c r="AZ576" i="3"/>
  <c r="AX568" i="3"/>
  <c r="AY568" i="3"/>
  <c r="AZ568" i="3"/>
  <c r="AX560" i="3"/>
  <c r="AZ560" i="3"/>
  <c r="AY560" i="3"/>
  <c r="AY552" i="3"/>
  <c r="AZ552" i="3"/>
  <c r="AX552" i="3"/>
  <c r="AX544" i="3"/>
  <c r="AZ544" i="3"/>
  <c r="AY544" i="3"/>
  <c r="AX536" i="3"/>
  <c r="AY536" i="3"/>
  <c r="AZ536" i="3"/>
  <c r="AX528" i="3"/>
  <c r="AY528" i="3"/>
  <c r="AZ528" i="3"/>
  <c r="AX520" i="3"/>
  <c r="AY520" i="3"/>
  <c r="AZ520" i="3"/>
  <c r="AX512" i="3"/>
  <c r="AY512" i="3"/>
  <c r="AZ512" i="3"/>
  <c r="AY504" i="3"/>
  <c r="AZ504" i="3"/>
  <c r="AX504" i="3"/>
  <c r="AX496" i="3"/>
  <c r="AY496" i="3"/>
  <c r="AZ496" i="3"/>
  <c r="AX488" i="3"/>
  <c r="AY488" i="3"/>
  <c r="AZ488" i="3"/>
  <c r="AX480" i="3"/>
  <c r="AZ480" i="3"/>
  <c r="AY480" i="3"/>
  <c r="AX472" i="3"/>
  <c r="AY472" i="3"/>
  <c r="AZ472" i="3"/>
  <c r="AZ464" i="3"/>
  <c r="AX464" i="3"/>
  <c r="AY464" i="3"/>
  <c r="AX456" i="3"/>
  <c r="AY456" i="3"/>
  <c r="AZ456" i="3"/>
  <c r="AZ448" i="3"/>
  <c r="AX448" i="3"/>
  <c r="AY448" i="3"/>
  <c r="AX440" i="3"/>
  <c r="AY440" i="3"/>
  <c r="AZ440" i="3"/>
  <c r="AX432" i="3"/>
  <c r="AY432" i="3"/>
  <c r="AZ432" i="3"/>
  <c r="AX424" i="3"/>
  <c r="AY424" i="3"/>
  <c r="AZ424" i="3"/>
  <c r="AZ416" i="3"/>
  <c r="AX416" i="3"/>
  <c r="AY416" i="3"/>
  <c r="AX408" i="3"/>
  <c r="AY408" i="3"/>
  <c r="AZ408" i="3"/>
  <c r="AX400" i="3"/>
  <c r="AY400" i="3"/>
  <c r="AZ400" i="3"/>
  <c r="AX392" i="3"/>
  <c r="AY392" i="3"/>
  <c r="AZ392" i="3"/>
  <c r="AX384" i="3"/>
  <c r="AY384" i="3"/>
  <c r="AZ384" i="3"/>
  <c r="AZ376" i="3"/>
  <c r="AY376" i="3"/>
  <c r="AX376" i="3"/>
  <c r="AZ368" i="3"/>
  <c r="AX368" i="3"/>
  <c r="AY368" i="3"/>
  <c r="AX360" i="3"/>
  <c r="AY360" i="3"/>
  <c r="AZ360" i="3"/>
  <c r="AX352" i="3"/>
  <c r="AY352" i="3"/>
  <c r="AZ352" i="3"/>
  <c r="AX344" i="3"/>
  <c r="AY344" i="3"/>
  <c r="AZ344" i="3"/>
  <c r="AX336" i="3"/>
  <c r="AY336" i="3"/>
  <c r="AZ336" i="3"/>
  <c r="AZ328" i="3"/>
  <c r="AY328" i="3"/>
  <c r="AX328" i="3"/>
  <c r="AX320" i="3"/>
  <c r="AY320" i="3"/>
  <c r="AZ320" i="3"/>
  <c r="AX312" i="3"/>
  <c r="AY312" i="3"/>
  <c r="AZ312" i="3"/>
  <c r="AY304" i="3"/>
  <c r="AZ304" i="3"/>
  <c r="AX304" i="3"/>
  <c r="AZ296" i="3"/>
  <c r="AX296" i="3"/>
  <c r="AY296" i="3"/>
  <c r="AX288" i="3"/>
  <c r="AY288" i="3"/>
  <c r="AZ288" i="3"/>
  <c r="AY280" i="3"/>
  <c r="AZ280" i="3"/>
  <c r="AX280" i="3"/>
  <c r="AX272" i="3"/>
  <c r="AY272" i="3"/>
  <c r="AZ272" i="3"/>
  <c r="AY264" i="3"/>
  <c r="AX264" i="3"/>
  <c r="AZ264" i="3"/>
  <c r="AZ256" i="3"/>
  <c r="AY256" i="3"/>
  <c r="AX256" i="3"/>
  <c r="AX248" i="3"/>
  <c r="AY248" i="3"/>
  <c r="AZ248" i="3"/>
  <c r="AX240" i="3"/>
  <c r="AY240" i="3"/>
  <c r="AZ240" i="3"/>
  <c r="AZ232" i="3"/>
  <c r="AX232" i="3"/>
  <c r="AY232" i="3"/>
  <c r="AX224" i="3"/>
  <c r="AY224" i="3"/>
  <c r="AZ224" i="3"/>
  <c r="AX216" i="3"/>
  <c r="AY216" i="3"/>
  <c r="AZ216" i="3"/>
  <c r="AX208" i="3"/>
  <c r="AY208" i="3"/>
  <c r="AZ208" i="3"/>
  <c r="AZ200" i="3"/>
  <c r="AY200" i="3"/>
  <c r="AX200" i="3"/>
  <c r="AX192" i="3"/>
  <c r="AZ192" i="3"/>
  <c r="AY192" i="3"/>
  <c r="AZ184" i="3"/>
  <c r="AX184" i="3"/>
  <c r="AY184" i="3"/>
  <c r="AX176" i="3"/>
  <c r="AY176" i="3"/>
  <c r="AZ176" i="3"/>
  <c r="AX168" i="3"/>
  <c r="AY168" i="3"/>
  <c r="AZ168" i="3"/>
  <c r="AX160" i="3"/>
  <c r="AZ160" i="3"/>
  <c r="AY160" i="3"/>
  <c r="AX152" i="3"/>
  <c r="AY152" i="3"/>
  <c r="AZ152" i="3"/>
  <c r="AX144" i="3"/>
  <c r="AZ144" i="3"/>
  <c r="AY144" i="3"/>
  <c r="AY136" i="3"/>
  <c r="AZ136" i="3"/>
  <c r="AX136" i="3"/>
  <c r="AX128" i="3"/>
  <c r="AY128" i="3"/>
  <c r="AZ128" i="3"/>
  <c r="AX120" i="3"/>
  <c r="AZ120" i="3"/>
  <c r="AY120" i="3"/>
  <c r="AY112" i="3"/>
  <c r="AX112" i="3"/>
  <c r="AZ112" i="3"/>
  <c r="AY104" i="3"/>
  <c r="AZ104" i="3"/>
  <c r="AX104" i="3"/>
  <c r="AX96" i="3"/>
  <c r="AY96" i="3"/>
  <c r="AZ96" i="3"/>
  <c r="AY88" i="3"/>
  <c r="AZ88" i="3"/>
  <c r="AX88" i="3"/>
  <c r="AX80" i="3"/>
  <c r="AY80" i="3"/>
  <c r="AZ80" i="3"/>
  <c r="AZ72" i="3"/>
  <c r="AY72" i="3"/>
  <c r="AX72" i="3"/>
  <c r="AX64" i="3"/>
  <c r="AZ64" i="3"/>
  <c r="AY64" i="3"/>
  <c r="AX56" i="3"/>
  <c r="AY56" i="3"/>
  <c r="AZ56" i="3"/>
  <c r="AX48" i="3"/>
  <c r="AZ48" i="3"/>
  <c r="AY48" i="3"/>
  <c r="AZ40" i="3"/>
  <c r="AY40" i="3"/>
  <c r="AX40" i="3"/>
  <c r="AX32" i="3"/>
  <c r="AY32" i="3"/>
  <c r="AZ32" i="3"/>
  <c r="AY24" i="3"/>
  <c r="AZ24" i="3"/>
  <c r="AX24" i="3"/>
  <c r="AX15" i="3"/>
  <c r="AY15" i="3"/>
  <c r="AZ15" i="3"/>
  <c r="AZ998" i="3"/>
  <c r="AX998" i="3"/>
  <c r="AY998" i="3"/>
  <c r="AZ966" i="3"/>
  <c r="AX966" i="3"/>
  <c r="AY966" i="3"/>
  <c r="AY934" i="3"/>
  <c r="AZ934" i="3"/>
  <c r="AX934" i="3"/>
  <c r="AY902" i="3"/>
  <c r="AZ902" i="3"/>
  <c r="AX902" i="3"/>
  <c r="AY870" i="3"/>
  <c r="AZ870" i="3"/>
  <c r="AX870" i="3"/>
  <c r="AY838" i="3"/>
  <c r="AZ838" i="3"/>
  <c r="AX838" i="3"/>
  <c r="AY806" i="3"/>
  <c r="AZ806" i="3"/>
  <c r="AX806" i="3"/>
  <c r="AY774" i="3"/>
  <c r="AX774" i="3"/>
  <c r="AZ774" i="3"/>
  <c r="AY742" i="3"/>
  <c r="AX742" i="3"/>
  <c r="AZ742" i="3"/>
  <c r="AY710" i="3"/>
  <c r="AZ710" i="3"/>
  <c r="AX710" i="3"/>
  <c r="AY678" i="3"/>
  <c r="AX678" i="3"/>
  <c r="AZ678" i="3"/>
  <c r="AY646" i="3"/>
  <c r="AZ646" i="3"/>
  <c r="AX646" i="3"/>
  <c r="AY614" i="3"/>
  <c r="AZ614" i="3"/>
  <c r="AX614" i="3"/>
  <c r="AY582" i="3"/>
  <c r="AX582" i="3"/>
  <c r="AZ582" i="3"/>
  <c r="AX550" i="3"/>
  <c r="AY550" i="3"/>
  <c r="AZ550" i="3"/>
  <c r="AX518" i="3"/>
  <c r="AY518" i="3"/>
  <c r="AZ518" i="3"/>
  <c r="AX494" i="3"/>
  <c r="AY494" i="3"/>
  <c r="AZ494" i="3"/>
  <c r="AX454" i="3"/>
  <c r="AY454" i="3"/>
  <c r="AZ454" i="3"/>
  <c r="AZ422" i="3"/>
  <c r="AX422" i="3"/>
  <c r="AY422" i="3"/>
  <c r="AY390" i="3"/>
  <c r="AZ390" i="3"/>
  <c r="AX390" i="3"/>
  <c r="AZ358" i="3"/>
  <c r="AX358" i="3"/>
  <c r="AY358" i="3"/>
  <c r="AY326" i="3"/>
  <c r="AX326" i="3"/>
  <c r="AZ326" i="3"/>
  <c r="AX302" i="3"/>
  <c r="AZ302" i="3"/>
  <c r="AY302" i="3"/>
  <c r="AY270" i="3"/>
  <c r="AZ270" i="3"/>
  <c r="AX270" i="3"/>
  <c r="AX238" i="3"/>
  <c r="AZ238" i="3"/>
  <c r="AY238" i="3"/>
  <c r="AX206" i="3"/>
  <c r="AY206" i="3"/>
  <c r="AZ206" i="3"/>
  <c r="AX174" i="3"/>
  <c r="AZ174" i="3"/>
  <c r="AY174" i="3"/>
  <c r="AX142" i="3"/>
  <c r="AY142" i="3"/>
  <c r="AZ142" i="3"/>
  <c r="AY118" i="3"/>
  <c r="AX118" i="3"/>
  <c r="AZ118" i="3"/>
  <c r="AY86" i="3"/>
  <c r="AZ86" i="3"/>
  <c r="AX86" i="3"/>
  <c r="AX62" i="3"/>
  <c r="AY62" i="3"/>
  <c r="AZ62" i="3"/>
  <c r="AX22" i="3"/>
  <c r="AY22" i="3"/>
  <c r="AZ22" i="3"/>
  <c r="AY989" i="3"/>
  <c r="AZ989" i="3"/>
  <c r="AX989" i="3"/>
  <c r="AY965" i="3"/>
  <c r="AZ965" i="3"/>
  <c r="AX965" i="3"/>
  <c r="AZ941" i="3"/>
  <c r="AY941" i="3"/>
  <c r="AX941" i="3"/>
  <c r="AX917" i="3"/>
  <c r="AY917" i="3"/>
  <c r="AZ917" i="3"/>
  <c r="AX885" i="3"/>
  <c r="AY885" i="3"/>
  <c r="AZ885" i="3"/>
  <c r="AY861" i="3"/>
  <c r="AZ861" i="3"/>
  <c r="AX861" i="3"/>
  <c r="AY837" i="3"/>
  <c r="AZ837" i="3"/>
  <c r="AX837" i="3"/>
  <c r="AZ813" i="3"/>
  <c r="AX813" i="3"/>
  <c r="AY813" i="3"/>
  <c r="AZ789" i="3"/>
  <c r="AY789" i="3"/>
  <c r="AX789" i="3"/>
  <c r="AY765" i="3"/>
  <c r="AZ765" i="3"/>
  <c r="AX765" i="3"/>
  <c r="AX733" i="3"/>
  <c r="AY733" i="3"/>
  <c r="AZ733" i="3"/>
  <c r="AX709" i="3"/>
  <c r="AY709" i="3"/>
  <c r="AZ709" i="3"/>
  <c r="AX685" i="3"/>
  <c r="AY685" i="3"/>
  <c r="AZ685" i="3"/>
  <c r="AZ661" i="3"/>
  <c r="AX661" i="3"/>
  <c r="AY661" i="3"/>
  <c r="AX637" i="3"/>
  <c r="AY637" i="3"/>
  <c r="AZ637" i="3"/>
  <c r="AX613" i="3"/>
  <c r="AY613" i="3"/>
  <c r="AZ613" i="3"/>
  <c r="AY589" i="3"/>
  <c r="AZ589" i="3"/>
  <c r="AX589" i="3"/>
  <c r="AX565" i="3"/>
  <c r="AZ565" i="3"/>
  <c r="AY565" i="3"/>
  <c r="AZ541" i="3"/>
  <c r="AX541" i="3"/>
  <c r="AY541" i="3"/>
  <c r="AZ517" i="3"/>
  <c r="AX517" i="3"/>
  <c r="AY517" i="3"/>
  <c r="AZ493" i="3"/>
  <c r="AX493" i="3"/>
  <c r="AY493" i="3"/>
  <c r="AY469" i="3"/>
  <c r="AZ469" i="3"/>
  <c r="AX469" i="3"/>
  <c r="AX445" i="3"/>
  <c r="AY445" i="3"/>
  <c r="AZ445" i="3"/>
  <c r="AX421" i="3"/>
  <c r="AY421" i="3"/>
  <c r="AZ421" i="3"/>
  <c r="AX397" i="3"/>
  <c r="AY397" i="3"/>
  <c r="AZ397" i="3"/>
  <c r="AZ373" i="3"/>
  <c r="AX373" i="3"/>
  <c r="AY373" i="3"/>
  <c r="AX349" i="3"/>
  <c r="AY349" i="3"/>
  <c r="AZ349" i="3"/>
  <c r="AY325" i="3"/>
  <c r="AX325" i="3"/>
  <c r="AZ325" i="3"/>
  <c r="AZ301" i="3"/>
  <c r="AX301" i="3"/>
  <c r="AY301" i="3"/>
  <c r="AZ277" i="3"/>
  <c r="AX277" i="3"/>
  <c r="AY277" i="3"/>
  <c r="AX253" i="3"/>
  <c r="AY253" i="3"/>
  <c r="AZ253" i="3"/>
  <c r="AX229" i="3"/>
  <c r="AY229" i="3"/>
  <c r="AZ229" i="3"/>
  <c r="AX205" i="3"/>
  <c r="AY205" i="3"/>
  <c r="AZ205" i="3"/>
  <c r="AY181" i="3"/>
  <c r="AZ181" i="3"/>
  <c r="AX181" i="3"/>
  <c r="AY157" i="3"/>
  <c r="AZ157" i="3"/>
  <c r="AX157" i="3"/>
  <c r="AX133" i="3"/>
  <c r="AY133" i="3"/>
  <c r="AZ133" i="3"/>
  <c r="AX109" i="3"/>
  <c r="AY109" i="3"/>
  <c r="AZ109" i="3"/>
  <c r="AX85" i="3"/>
  <c r="AZ85" i="3"/>
  <c r="AY85" i="3"/>
  <c r="AZ61" i="3"/>
  <c r="AY61" i="3"/>
  <c r="AX61" i="3"/>
  <c r="AZ29" i="3"/>
  <c r="AX29" i="3"/>
  <c r="AY29" i="3"/>
  <c r="AX1004" i="3"/>
  <c r="AY1004" i="3"/>
  <c r="AZ1004" i="3"/>
  <c r="AY980" i="3"/>
  <c r="AZ980" i="3"/>
  <c r="AX980" i="3"/>
  <c r="AX956" i="3"/>
  <c r="AZ956" i="3"/>
  <c r="AY956" i="3"/>
  <c r="AX932" i="3"/>
  <c r="AZ932" i="3"/>
  <c r="AY932" i="3"/>
  <c r="AZ908" i="3"/>
  <c r="AX908" i="3"/>
  <c r="AY908" i="3"/>
  <c r="AX892" i="3"/>
  <c r="AZ892" i="3"/>
  <c r="AY892" i="3"/>
  <c r="AX868" i="3"/>
  <c r="AY868" i="3"/>
  <c r="AZ868" i="3"/>
  <c r="AZ844" i="3"/>
  <c r="AX844" i="3"/>
  <c r="AY844" i="3"/>
  <c r="AX820" i="3"/>
  <c r="AY820" i="3"/>
  <c r="AZ820" i="3"/>
  <c r="AZ796" i="3"/>
  <c r="AX796" i="3"/>
  <c r="AY796" i="3"/>
  <c r="AX772" i="3"/>
  <c r="AY772" i="3"/>
  <c r="AZ772" i="3"/>
  <c r="AX740" i="3"/>
  <c r="AY740" i="3"/>
  <c r="AZ740" i="3"/>
  <c r="AX716" i="3"/>
  <c r="AZ716" i="3"/>
  <c r="AY716" i="3"/>
  <c r="AX692" i="3"/>
  <c r="AY692" i="3"/>
  <c r="AZ692" i="3"/>
  <c r="AX668" i="3"/>
  <c r="AY668" i="3"/>
  <c r="AZ668" i="3"/>
  <c r="AX652" i="3"/>
  <c r="AY652" i="3"/>
  <c r="AZ652" i="3"/>
  <c r="AX636" i="3"/>
  <c r="AZ636" i="3"/>
  <c r="AY636" i="3"/>
  <c r="AX612" i="3"/>
  <c r="AZ612" i="3"/>
  <c r="AY612" i="3"/>
  <c r="AX580" i="3"/>
  <c r="AZ580" i="3"/>
  <c r="AY580" i="3"/>
  <c r="AZ556" i="3"/>
  <c r="AY556" i="3"/>
  <c r="AX556" i="3"/>
  <c r="AY532" i="3"/>
  <c r="AX532" i="3"/>
  <c r="AZ532" i="3"/>
  <c r="AY508" i="3"/>
  <c r="AX508" i="3"/>
  <c r="AZ508" i="3"/>
  <c r="AX484" i="3"/>
  <c r="AZ484" i="3"/>
  <c r="AY484" i="3"/>
  <c r="AY460" i="3"/>
  <c r="AX460" i="3"/>
  <c r="AZ460" i="3"/>
  <c r="AX436" i="3"/>
  <c r="AY436" i="3"/>
  <c r="AZ436" i="3"/>
  <c r="AX412" i="3"/>
  <c r="AY412" i="3"/>
  <c r="AZ412" i="3"/>
  <c r="AZ388" i="3"/>
  <c r="AX388" i="3"/>
  <c r="AY388" i="3"/>
  <c r="AZ364" i="3"/>
  <c r="AX364" i="3"/>
  <c r="AY364" i="3"/>
  <c r="AX340" i="3"/>
  <c r="AZ340" i="3"/>
  <c r="AY340" i="3"/>
  <c r="AY316" i="3"/>
  <c r="AX316" i="3"/>
  <c r="AZ316" i="3"/>
  <c r="AY292" i="3"/>
  <c r="AZ292" i="3"/>
  <c r="AX292" i="3"/>
  <c r="AZ268" i="3"/>
  <c r="AX268" i="3"/>
  <c r="AY268" i="3"/>
  <c r="AY244" i="3"/>
  <c r="AX244" i="3"/>
  <c r="AZ244" i="3"/>
  <c r="AY220" i="3"/>
  <c r="AZ220" i="3"/>
  <c r="AX220" i="3"/>
  <c r="AY196" i="3"/>
  <c r="AX196" i="3"/>
  <c r="AZ196" i="3"/>
  <c r="AY172" i="3"/>
  <c r="AX172" i="3"/>
  <c r="AZ172" i="3"/>
  <c r="AY140" i="3"/>
  <c r="AZ140" i="3"/>
  <c r="AX140" i="3"/>
  <c r="AX116" i="3"/>
  <c r="AZ116" i="3"/>
  <c r="AY116" i="3"/>
  <c r="AX92" i="3"/>
  <c r="AY92" i="3"/>
  <c r="AZ92" i="3"/>
  <c r="AX76" i="3"/>
  <c r="AZ76" i="3"/>
  <c r="AY76" i="3"/>
  <c r="AX60" i="3"/>
  <c r="AZ60" i="3"/>
  <c r="AY60" i="3"/>
  <c r="AY36" i="3"/>
  <c r="AZ36" i="3"/>
  <c r="AX36" i="3"/>
  <c r="AX995" i="3"/>
  <c r="AY995" i="3"/>
  <c r="AZ995" i="3"/>
  <c r="AX971" i="3"/>
  <c r="AZ971" i="3"/>
  <c r="AY971" i="3"/>
  <c r="AX947" i="3"/>
  <c r="AY947" i="3"/>
  <c r="AZ947" i="3"/>
  <c r="AX923" i="3"/>
  <c r="AY923" i="3"/>
  <c r="AZ923" i="3"/>
  <c r="AX899" i="3"/>
  <c r="AY899" i="3"/>
  <c r="AZ899" i="3"/>
  <c r="AX875" i="3"/>
  <c r="AY875" i="3"/>
  <c r="AZ875" i="3"/>
  <c r="AX859" i="3"/>
  <c r="AY859" i="3"/>
  <c r="AZ859" i="3"/>
  <c r="AX835" i="3"/>
  <c r="AY835" i="3"/>
  <c r="AZ835" i="3"/>
  <c r="AY811" i="3"/>
  <c r="AZ811" i="3"/>
  <c r="AX811" i="3"/>
  <c r="AY779" i="3"/>
  <c r="AZ779" i="3"/>
  <c r="AX779" i="3"/>
  <c r="AY755" i="3"/>
  <c r="AZ755" i="3"/>
  <c r="AX755" i="3"/>
  <c r="AX731" i="3"/>
  <c r="AY731" i="3"/>
  <c r="AZ731" i="3"/>
  <c r="AY707" i="3"/>
  <c r="AZ707" i="3"/>
  <c r="AX707" i="3"/>
  <c r="AY691" i="3"/>
  <c r="AZ691" i="3"/>
  <c r="AX691" i="3"/>
  <c r="AY667" i="3"/>
  <c r="AZ667" i="3"/>
  <c r="AX667" i="3"/>
  <c r="AY643" i="3"/>
  <c r="AX643" i="3"/>
  <c r="AZ643" i="3"/>
  <c r="AX619" i="3"/>
  <c r="AZ619" i="3"/>
  <c r="AY619" i="3"/>
  <c r="AY595" i="3"/>
  <c r="AZ595" i="3"/>
  <c r="AX595" i="3"/>
  <c r="AX571" i="3"/>
  <c r="AY571" i="3"/>
  <c r="AZ571" i="3"/>
  <c r="AY547" i="3"/>
  <c r="AZ547" i="3"/>
  <c r="AX547" i="3"/>
  <c r="AX523" i="3"/>
  <c r="AY523" i="3"/>
  <c r="AZ523" i="3"/>
  <c r="AX499" i="3"/>
  <c r="AY499" i="3"/>
  <c r="AZ499" i="3"/>
  <c r="AX475" i="3"/>
  <c r="AZ475" i="3"/>
  <c r="AY475" i="3"/>
  <c r="AX451" i="3"/>
  <c r="AY451" i="3"/>
  <c r="AZ451" i="3"/>
  <c r="AX427" i="3"/>
  <c r="AZ427" i="3"/>
  <c r="AY427" i="3"/>
  <c r="AX403" i="3"/>
  <c r="AY403" i="3"/>
  <c r="AZ403" i="3"/>
  <c r="AX387" i="3"/>
  <c r="AY387" i="3"/>
  <c r="AZ387" i="3"/>
  <c r="AX355" i="3"/>
  <c r="AY355" i="3"/>
  <c r="AZ355" i="3"/>
  <c r="AX331" i="3"/>
  <c r="AY331" i="3"/>
  <c r="AZ331" i="3"/>
  <c r="AX307" i="3"/>
  <c r="AY307" i="3"/>
  <c r="AZ307" i="3"/>
  <c r="AX291" i="3"/>
  <c r="AY291" i="3"/>
  <c r="AZ291" i="3"/>
  <c r="AX267" i="3"/>
  <c r="AY267" i="3"/>
  <c r="AZ267" i="3"/>
  <c r="AX243" i="3"/>
  <c r="AY243" i="3"/>
  <c r="AZ243" i="3"/>
  <c r="AZ179" i="3"/>
  <c r="AX179" i="3"/>
  <c r="AY179" i="3"/>
  <c r="AY1009" i="3"/>
  <c r="AZ1009" i="3"/>
  <c r="AX1009" i="3"/>
  <c r="AZ993" i="3"/>
  <c r="AY993" i="3"/>
  <c r="AX993" i="3"/>
  <c r="AX985" i="3"/>
  <c r="AZ985" i="3"/>
  <c r="AY985" i="3"/>
  <c r="AY969" i="3"/>
  <c r="AX969" i="3"/>
  <c r="AZ969" i="3"/>
  <c r="AX953" i="3"/>
  <c r="AZ953" i="3"/>
  <c r="AY953" i="3"/>
  <c r="AZ937" i="3"/>
  <c r="AY937" i="3"/>
  <c r="AX937" i="3"/>
  <c r="AX921" i="3"/>
  <c r="AZ921" i="3"/>
  <c r="AY921" i="3"/>
  <c r="AX905" i="3"/>
  <c r="AY905" i="3"/>
  <c r="AZ905" i="3"/>
  <c r="AX889" i="3"/>
  <c r="AZ889" i="3"/>
  <c r="AY889" i="3"/>
  <c r="AY873" i="3"/>
  <c r="AX873" i="3"/>
  <c r="AZ873" i="3"/>
  <c r="AX857" i="3"/>
  <c r="AY857" i="3"/>
  <c r="AZ857" i="3"/>
  <c r="AX841" i="3"/>
  <c r="AY841" i="3"/>
  <c r="AZ841" i="3"/>
  <c r="AX825" i="3"/>
  <c r="AZ825" i="3"/>
  <c r="AY825" i="3"/>
  <c r="AY809" i="3"/>
  <c r="AZ809" i="3"/>
  <c r="AX809" i="3"/>
  <c r="AX793" i="3"/>
  <c r="AY793" i="3"/>
  <c r="AZ793" i="3"/>
  <c r="AX777" i="3"/>
  <c r="AZ777" i="3"/>
  <c r="AY777" i="3"/>
  <c r="AX761" i="3"/>
  <c r="AZ761" i="3"/>
  <c r="AY761" i="3"/>
  <c r="AY745" i="3"/>
  <c r="AX745" i="3"/>
  <c r="AZ745" i="3"/>
  <c r="AY729" i="3"/>
  <c r="AZ729" i="3"/>
  <c r="AX729" i="3"/>
  <c r="AX713" i="3"/>
  <c r="AY713" i="3"/>
  <c r="AZ713" i="3"/>
  <c r="AZ697" i="3"/>
  <c r="AX697" i="3"/>
  <c r="AY697" i="3"/>
  <c r="AY681" i="3"/>
  <c r="AZ681" i="3"/>
  <c r="AX681" i="3"/>
  <c r="AX665" i="3"/>
  <c r="AY665" i="3"/>
  <c r="AZ665" i="3"/>
  <c r="AZ649" i="3"/>
  <c r="AX649" i="3"/>
  <c r="AY649" i="3"/>
  <c r="AX633" i="3"/>
  <c r="AY633" i="3"/>
  <c r="AZ633" i="3"/>
  <c r="AX617" i="3"/>
  <c r="AY617" i="3"/>
  <c r="AZ617" i="3"/>
  <c r="AY601" i="3"/>
  <c r="AZ601" i="3"/>
  <c r="AX601" i="3"/>
  <c r="AX585" i="3"/>
  <c r="AY585" i="3"/>
  <c r="AZ585" i="3"/>
  <c r="AX569" i="3"/>
  <c r="AY569" i="3"/>
  <c r="AZ569" i="3"/>
  <c r="AX553" i="3"/>
  <c r="AY553" i="3"/>
  <c r="AZ553" i="3"/>
  <c r="AZ537" i="3"/>
  <c r="AX537" i="3"/>
  <c r="AY537" i="3"/>
  <c r="AZ521" i="3"/>
  <c r="AX521" i="3"/>
  <c r="AY521" i="3"/>
  <c r="AZ505" i="3"/>
  <c r="AY505" i="3"/>
  <c r="AX505" i="3"/>
  <c r="AX489" i="3"/>
  <c r="AY489" i="3"/>
  <c r="AZ489" i="3"/>
  <c r="AY473" i="3"/>
  <c r="AZ473" i="3"/>
  <c r="AX473" i="3"/>
  <c r="AY449" i="3"/>
  <c r="AX449" i="3"/>
  <c r="AZ449" i="3"/>
  <c r="AY433" i="3"/>
  <c r="AZ433" i="3"/>
  <c r="AX433" i="3"/>
  <c r="AX417" i="3"/>
  <c r="AY417" i="3"/>
  <c r="AZ417" i="3"/>
  <c r="AY401" i="3"/>
  <c r="AZ401" i="3"/>
  <c r="AX401" i="3"/>
  <c r="AX385" i="3"/>
  <c r="AY385" i="3"/>
  <c r="AZ385" i="3"/>
  <c r="AX369" i="3"/>
  <c r="AY369" i="3"/>
  <c r="AZ369" i="3"/>
  <c r="AX353" i="3"/>
  <c r="AZ353" i="3"/>
  <c r="AY353" i="3"/>
  <c r="AZ337" i="3"/>
  <c r="AY337" i="3"/>
  <c r="AX337" i="3"/>
  <c r="AZ321" i="3"/>
  <c r="AX321" i="3"/>
  <c r="AY321" i="3"/>
  <c r="AX305" i="3"/>
  <c r="AY305" i="3"/>
  <c r="AZ305" i="3"/>
  <c r="AX289" i="3"/>
  <c r="AY289" i="3"/>
  <c r="AZ289" i="3"/>
  <c r="AZ273" i="3"/>
  <c r="AY273" i="3"/>
  <c r="AX273" i="3"/>
  <c r="AX257" i="3"/>
  <c r="AY257" i="3"/>
  <c r="AZ257" i="3"/>
  <c r="AX241" i="3"/>
  <c r="AY241" i="3"/>
  <c r="AZ241" i="3"/>
  <c r="AX225" i="3"/>
  <c r="AZ225" i="3"/>
  <c r="AY225" i="3"/>
  <c r="AX209" i="3"/>
  <c r="AZ209" i="3"/>
  <c r="AY209" i="3"/>
  <c r="AY185" i="3"/>
  <c r="AX185" i="3"/>
  <c r="AZ185" i="3"/>
  <c r="AY169" i="3"/>
  <c r="AX169" i="3"/>
  <c r="AZ169" i="3"/>
  <c r="AY153" i="3"/>
  <c r="AZ153" i="3"/>
  <c r="AX153" i="3"/>
  <c r="AY137" i="3"/>
  <c r="AZ137" i="3"/>
  <c r="AX137" i="3"/>
  <c r="AY121" i="3"/>
  <c r="AX121" i="3"/>
  <c r="AZ121" i="3"/>
  <c r="AX105" i="3"/>
  <c r="AZ105" i="3"/>
  <c r="AY105" i="3"/>
  <c r="AX89" i="3"/>
  <c r="AY89" i="3"/>
  <c r="AZ89" i="3"/>
  <c r="AY73" i="3"/>
  <c r="AZ73" i="3"/>
  <c r="AX73" i="3"/>
  <c r="AY57" i="3"/>
  <c r="AZ57" i="3"/>
  <c r="AX57" i="3"/>
  <c r="AY41" i="3"/>
  <c r="AZ41" i="3"/>
  <c r="AX41" i="3"/>
  <c r="AX25" i="3"/>
  <c r="AY25" i="3"/>
  <c r="AZ25" i="3"/>
  <c r="AX1008" i="3"/>
  <c r="AY1008" i="3"/>
  <c r="AZ1008" i="3"/>
  <c r="AX1007" i="3"/>
  <c r="AZ1007" i="3"/>
  <c r="AY1007" i="3"/>
  <c r="AX999" i="3"/>
  <c r="AZ999" i="3"/>
  <c r="AY999" i="3"/>
  <c r="AX991" i="3"/>
  <c r="AY991" i="3"/>
  <c r="AZ991" i="3"/>
  <c r="AX983" i="3"/>
  <c r="AY983" i="3"/>
  <c r="AZ983" i="3"/>
  <c r="AX975" i="3"/>
  <c r="AY975" i="3"/>
  <c r="AZ975" i="3"/>
  <c r="AX967" i="3"/>
  <c r="AZ967" i="3"/>
  <c r="AY967" i="3"/>
  <c r="AX959" i="3"/>
  <c r="AY959" i="3"/>
  <c r="AZ959" i="3"/>
  <c r="AX951" i="3"/>
  <c r="AZ951" i="3"/>
  <c r="AY951" i="3"/>
  <c r="AX943" i="3"/>
  <c r="AZ943" i="3"/>
  <c r="AY943" i="3"/>
  <c r="AX935" i="3"/>
  <c r="AY935" i="3"/>
  <c r="AZ935" i="3"/>
  <c r="AX927" i="3"/>
  <c r="AY927" i="3"/>
  <c r="AZ927" i="3"/>
  <c r="AX919" i="3"/>
  <c r="AY919" i="3"/>
  <c r="AZ919" i="3"/>
  <c r="AX911" i="3"/>
  <c r="AY911" i="3"/>
  <c r="AZ911" i="3"/>
  <c r="AX903" i="3"/>
  <c r="AZ903" i="3"/>
  <c r="AY903" i="3"/>
  <c r="AX895" i="3"/>
  <c r="AY895" i="3"/>
  <c r="AZ895" i="3"/>
  <c r="AX887" i="3"/>
  <c r="AY887" i="3"/>
  <c r="AZ887" i="3"/>
  <c r="AX879" i="3"/>
  <c r="AZ879" i="3"/>
  <c r="AY879" i="3"/>
  <c r="AX871" i="3"/>
  <c r="AY871" i="3"/>
  <c r="AZ871" i="3"/>
  <c r="AX863" i="3"/>
  <c r="AY863" i="3"/>
  <c r="AZ863" i="3"/>
  <c r="AX855" i="3"/>
  <c r="AZ855" i="3"/>
  <c r="AY855" i="3"/>
  <c r="AX847" i="3"/>
  <c r="AY847" i="3"/>
  <c r="AZ847" i="3"/>
  <c r="AX839" i="3"/>
  <c r="AY839" i="3"/>
  <c r="AZ839" i="3"/>
  <c r="AX831" i="3"/>
  <c r="AY831" i="3"/>
  <c r="AZ831" i="3"/>
  <c r="AX823" i="3"/>
  <c r="AY823" i="3"/>
  <c r="AZ823" i="3"/>
  <c r="AX815" i="3"/>
  <c r="AZ815" i="3"/>
  <c r="AY815" i="3"/>
  <c r="AY807" i="3"/>
  <c r="AZ807" i="3"/>
  <c r="AX807" i="3"/>
  <c r="AY799" i="3"/>
  <c r="AX799" i="3"/>
  <c r="AZ799" i="3"/>
  <c r="AY791" i="3"/>
  <c r="AX791" i="3"/>
  <c r="AZ791" i="3"/>
  <c r="AX783" i="3"/>
  <c r="AZ783" i="3"/>
  <c r="AY783" i="3"/>
  <c r="AY775" i="3"/>
  <c r="AX775" i="3"/>
  <c r="AZ775" i="3"/>
  <c r="AY767" i="3"/>
  <c r="AZ767" i="3"/>
  <c r="AX767" i="3"/>
  <c r="AY759" i="3"/>
  <c r="AX759" i="3"/>
  <c r="AZ759" i="3"/>
  <c r="AX751" i="3"/>
  <c r="AY751" i="3"/>
  <c r="AZ751" i="3"/>
  <c r="AY743" i="3"/>
  <c r="AX743" i="3"/>
  <c r="AZ743" i="3"/>
  <c r="AY735" i="3"/>
  <c r="AZ735" i="3"/>
  <c r="AX735" i="3"/>
  <c r="AY727" i="3"/>
  <c r="AX727" i="3"/>
  <c r="AZ727" i="3"/>
  <c r="AZ719" i="3"/>
  <c r="AY719" i="3"/>
  <c r="AX719" i="3"/>
  <c r="AY711" i="3"/>
  <c r="AX711" i="3"/>
  <c r="AZ711" i="3"/>
  <c r="AY703" i="3"/>
  <c r="AZ703" i="3"/>
  <c r="AX703" i="3"/>
  <c r="AY695" i="3"/>
  <c r="AX695" i="3"/>
  <c r="AZ695" i="3"/>
  <c r="AY687" i="3"/>
  <c r="AX687" i="3"/>
  <c r="AZ687" i="3"/>
  <c r="AZ679" i="3"/>
  <c r="AY679" i="3"/>
  <c r="AX679" i="3"/>
  <c r="AY671" i="3"/>
  <c r="AZ671" i="3"/>
  <c r="AX671" i="3"/>
  <c r="AZ663" i="3"/>
  <c r="AY663" i="3"/>
  <c r="AX663" i="3"/>
  <c r="AY655" i="3"/>
  <c r="AX655" i="3"/>
  <c r="AZ655" i="3"/>
  <c r="AZ647" i="3"/>
  <c r="AY647" i="3"/>
  <c r="AX647" i="3"/>
  <c r="AY639" i="3"/>
  <c r="AX639" i="3"/>
  <c r="AZ639" i="3"/>
  <c r="AZ631" i="3"/>
  <c r="AY631" i="3"/>
  <c r="AX631" i="3"/>
  <c r="AX623" i="3"/>
  <c r="AY623" i="3"/>
  <c r="AZ623" i="3"/>
  <c r="AY615" i="3"/>
  <c r="AX615" i="3"/>
  <c r="AZ615" i="3"/>
  <c r="AY607" i="3"/>
  <c r="AX607" i="3"/>
  <c r="AZ607" i="3"/>
  <c r="AY599" i="3"/>
  <c r="AZ599" i="3"/>
  <c r="AX599" i="3"/>
  <c r="AY591" i="3"/>
  <c r="AZ591" i="3"/>
  <c r="AX591" i="3"/>
  <c r="AZ583" i="3"/>
  <c r="AX583" i="3"/>
  <c r="AY583" i="3"/>
  <c r="AZ575" i="3"/>
  <c r="AX575" i="3"/>
  <c r="AY575" i="3"/>
  <c r="AY567" i="3"/>
  <c r="AZ567" i="3"/>
  <c r="AX567" i="3"/>
  <c r="AY559" i="3"/>
  <c r="AZ559" i="3"/>
  <c r="AX559" i="3"/>
  <c r="AY551" i="3"/>
  <c r="AZ551" i="3"/>
  <c r="AX551" i="3"/>
  <c r="AX543" i="3"/>
  <c r="AZ543" i="3"/>
  <c r="AY543" i="3"/>
  <c r="AZ535" i="3"/>
  <c r="AY535" i="3"/>
  <c r="AX535" i="3"/>
  <c r="AX527" i="3"/>
  <c r="AY527" i="3"/>
  <c r="AZ527" i="3"/>
  <c r="AX519" i="3"/>
  <c r="AY519" i="3"/>
  <c r="AZ519" i="3"/>
  <c r="AX511" i="3"/>
  <c r="AY511" i="3"/>
  <c r="AZ511" i="3"/>
  <c r="AX503" i="3"/>
  <c r="AY503" i="3"/>
  <c r="AZ503" i="3"/>
  <c r="AX495" i="3"/>
  <c r="AZ495" i="3"/>
  <c r="AY495" i="3"/>
  <c r="AZ487" i="3"/>
  <c r="AX487" i="3"/>
  <c r="AY487" i="3"/>
  <c r="AX479" i="3"/>
  <c r="AY479" i="3"/>
  <c r="AZ479" i="3"/>
  <c r="AX471" i="3"/>
  <c r="AY471" i="3"/>
  <c r="AZ471" i="3"/>
  <c r="AX463" i="3"/>
  <c r="AZ463" i="3"/>
  <c r="AY463" i="3"/>
  <c r="AX455" i="3"/>
  <c r="AY455" i="3"/>
  <c r="AZ455" i="3"/>
  <c r="AX447" i="3"/>
  <c r="AY447" i="3"/>
  <c r="AZ447" i="3"/>
  <c r="AX439" i="3"/>
  <c r="AZ439" i="3"/>
  <c r="AY439" i="3"/>
  <c r="AX431" i="3"/>
  <c r="AY431" i="3"/>
  <c r="AZ431" i="3"/>
  <c r="AX423" i="3"/>
  <c r="AY423" i="3"/>
  <c r="AZ423" i="3"/>
  <c r="AX415" i="3"/>
  <c r="AZ415" i="3"/>
  <c r="AY415" i="3"/>
  <c r="AX407" i="3"/>
  <c r="AY407" i="3"/>
  <c r="AZ407" i="3"/>
  <c r="AX399" i="3"/>
  <c r="AY399" i="3"/>
  <c r="AZ399" i="3"/>
  <c r="AY391" i="3"/>
  <c r="AX391" i="3"/>
  <c r="AZ391" i="3"/>
  <c r="AX383" i="3"/>
  <c r="AY383" i="3"/>
  <c r="AZ383" i="3"/>
  <c r="AX375" i="3"/>
  <c r="AY375" i="3"/>
  <c r="AZ375" i="3"/>
  <c r="AX367" i="3"/>
  <c r="AY367" i="3"/>
  <c r="AZ367" i="3"/>
  <c r="AX359" i="3"/>
  <c r="AY359" i="3"/>
  <c r="AZ359" i="3"/>
  <c r="AX351" i="3"/>
  <c r="AY351" i="3"/>
  <c r="AZ351" i="3"/>
  <c r="AX343" i="3"/>
  <c r="AZ343" i="3"/>
  <c r="AY343" i="3"/>
  <c r="AX335" i="3"/>
  <c r="AY335" i="3"/>
  <c r="AZ335" i="3"/>
  <c r="AX327" i="3"/>
  <c r="AY327" i="3"/>
  <c r="AZ327" i="3"/>
  <c r="AX319" i="3"/>
  <c r="AY319" i="3"/>
  <c r="AZ319" i="3"/>
  <c r="AX311" i="3"/>
  <c r="AY311" i="3"/>
  <c r="AZ311" i="3"/>
  <c r="AX303" i="3"/>
  <c r="AY303" i="3"/>
  <c r="AZ303" i="3"/>
  <c r="AX295" i="3"/>
  <c r="AY295" i="3"/>
  <c r="AZ295" i="3"/>
  <c r="AX287" i="3"/>
  <c r="AY287" i="3"/>
  <c r="AZ287" i="3"/>
  <c r="AX279" i="3"/>
  <c r="AZ279" i="3"/>
  <c r="AY279" i="3"/>
  <c r="AX271" i="3"/>
  <c r="AY271" i="3"/>
  <c r="AZ271" i="3"/>
  <c r="AY263" i="3"/>
  <c r="AX263" i="3"/>
  <c r="AZ263" i="3"/>
  <c r="AZ255" i="3"/>
  <c r="AY255" i="3"/>
  <c r="AX255" i="3"/>
  <c r="AX247" i="3"/>
  <c r="AZ247" i="3"/>
  <c r="AY247" i="3"/>
  <c r="AX239" i="3"/>
  <c r="AZ239" i="3"/>
  <c r="AY239" i="3"/>
  <c r="AX231" i="3"/>
  <c r="AY231" i="3"/>
  <c r="AZ231" i="3"/>
  <c r="AX223" i="3"/>
  <c r="AY223" i="3"/>
  <c r="AZ223" i="3"/>
  <c r="AY215" i="3"/>
  <c r="AX215" i="3"/>
  <c r="AZ215" i="3"/>
  <c r="AZ207" i="3"/>
  <c r="AX207" i="3"/>
  <c r="AY207" i="3"/>
  <c r="AZ199" i="3"/>
  <c r="AX199" i="3"/>
  <c r="AY199" i="3"/>
  <c r="AZ191" i="3"/>
  <c r="AX191" i="3"/>
  <c r="AY191" i="3"/>
  <c r="AY183" i="3"/>
  <c r="AX183" i="3"/>
  <c r="AZ183" i="3"/>
  <c r="AZ175" i="3"/>
  <c r="AX175" i="3"/>
  <c r="AY175" i="3"/>
  <c r="AZ167" i="3"/>
  <c r="AX167" i="3"/>
  <c r="AY167" i="3"/>
  <c r="AZ159" i="3"/>
  <c r="AX159" i="3"/>
  <c r="AY159" i="3"/>
  <c r="AZ151" i="3"/>
  <c r="AX151" i="3"/>
  <c r="AY151" i="3"/>
  <c r="AZ143" i="3"/>
  <c r="AX143" i="3"/>
  <c r="AY143" i="3"/>
  <c r="AZ135" i="3"/>
  <c r="AY135" i="3"/>
  <c r="AX135" i="3"/>
  <c r="AZ127" i="3"/>
  <c r="AY127" i="3"/>
  <c r="AX127" i="3"/>
  <c r="AY119" i="3"/>
  <c r="AZ119" i="3"/>
  <c r="AX119" i="3"/>
  <c r="AZ111" i="3"/>
  <c r="AY111" i="3"/>
  <c r="AX111" i="3"/>
  <c r="AZ103" i="3"/>
  <c r="AX103" i="3"/>
  <c r="AY103" i="3"/>
  <c r="AX95" i="3"/>
  <c r="AZ95" i="3"/>
  <c r="AY95" i="3"/>
  <c r="AX87" i="3"/>
  <c r="AZ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X14" i="3"/>
  <c r="AZ14" i="3"/>
  <c r="AY14" i="3"/>
  <c r="AJ28" i="3"/>
  <c r="AK28" i="3" s="1"/>
  <c r="AJ93" i="3"/>
  <c r="AK93" i="3" s="1"/>
  <c r="AJ92" i="3"/>
  <c r="AK92" i="3" s="1"/>
  <c r="AJ62" i="3"/>
  <c r="AK62" i="3" s="1"/>
  <c r="AJ61" i="3"/>
  <c r="AK61" i="3" s="1"/>
  <c r="AJ109" i="3"/>
  <c r="AK109" i="3" s="1"/>
  <c r="AJ108" i="3"/>
  <c r="AK108" i="3" s="1"/>
  <c r="AJ60" i="3"/>
  <c r="AK60" i="3" s="1"/>
  <c r="AJ46" i="3"/>
  <c r="AK46" i="3" s="1"/>
  <c r="AJ140" i="3"/>
  <c r="AK140" i="3" s="1"/>
  <c r="AJ78" i="3"/>
  <c r="AK78" i="3" s="1"/>
  <c r="AJ44" i="3"/>
  <c r="AK44" i="3" s="1"/>
  <c r="AJ124" i="3"/>
  <c r="AK124" i="3" s="1"/>
  <c r="AJ77" i="3"/>
  <c r="AK77" i="3" s="1"/>
  <c r="AJ30" i="3"/>
  <c r="AK30" i="3" s="1"/>
  <c r="AJ45" i="3"/>
  <c r="AK45" i="3" s="1"/>
  <c r="AJ110" i="3"/>
  <c r="AK110" i="3" s="1"/>
  <c r="AJ76" i="3"/>
  <c r="AK76" i="3" s="1"/>
  <c r="AJ29" i="3"/>
  <c r="AK29" i="3" s="1"/>
  <c r="AB14" i="3"/>
  <c r="AE14" i="3" s="1"/>
  <c r="AI14" i="3" s="1"/>
  <c r="AB989" i="3"/>
  <c r="AE989" i="3" s="1"/>
  <c r="AI989" i="3" s="1"/>
  <c r="AB957" i="3"/>
  <c r="AE957" i="3" s="1"/>
  <c r="AI957" i="3" s="1"/>
  <c r="AB925" i="3"/>
  <c r="AE925" i="3" s="1"/>
  <c r="AI925" i="3" s="1"/>
  <c r="AB893" i="3"/>
  <c r="AE893" i="3" s="1"/>
  <c r="AI893" i="3" s="1"/>
  <c r="AB861" i="3"/>
  <c r="AE861" i="3" s="1"/>
  <c r="AI861" i="3" s="1"/>
  <c r="AB829" i="3"/>
  <c r="AE829" i="3" s="1"/>
  <c r="AI829" i="3" s="1"/>
  <c r="AB797" i="3"/>
  <c r="AE797" i="3" s="1"/>
  <c r="AI797" i="3" s="1"/>
  <c r="AB765" i="3"/>
  <c r="AE765" i="3" s="1"/>
  <c r="AI765" i="3" s="1"/>
  <c r="AB733" i="3"/>
  <c r="AE733" i="3" s="1"/>
  <c r="AI733" i="3" s="1"/>
  <c r="AB701" i="3"/>
  <c r="AE701" i="3" s="1"/>
  <c r="AI701" i="3" s="1"/>
  <c r="AB669" i="3"/>
  <c r="AE669" i="3" s="1"/>
  <c r="AI669" i="3" s="1"/>
  <c r="AB637" i="3"/>
  <c r="AE637" i="3" s="1"/>
  <c r="AI637" i="3" s="1"/>
  <c r="AB605" i="3"/>
  <c r="AE605" i="3" s="1"/>
  <c r="AI605" i="3" s="1"/>
  <c r="AB573" i="3"/>
  <c r="AE573" i="3" s="1"/>
  <c r="AI573" i="3" s="1"/>
  <c r="AB541" i="3"/>
  <c r="AE541" i="3" s="1"/>
  <c r="AI541" i="3" s="1"/>
  <c r="AB509" i="3"/>
  <c r="AE509" i="3" s="1"/>
  <c r="AI509" i="3" s="1"/>
  <c r="AB477" i="3"/>
  <c r="AE477" i="3" s="1"/>
  <c r="AI477" i="3" s="1"/>
  <c r="AB445" i="3"/>
  <c r="AE445" i="3" s="1"/>
  <c r="AI445" i="3" s="1"/>
  <c r="AB413" i="3"/>
  <c r="AE413" i="3" s="1"/>
  <c r="AI413" i="3" s="1"/>
  <c r="AB381" i="3"/>
  <c r="AE381" i="3" s="1"/>
  <c r="AI381" i="3" s="1"/>
  <c r="AB349" i="3"/>
  <c r="AE349" i="3" s="1"/>
  <c r="AI349" i="3" s="1"/>
  <c r="AB317" i="3"/>
  <c r="AE317" i="3" s="1"/>
  <c r="AI317" i="3" s="1"/>
  <c r="AJ293" i="3"/>
  <c r="AK293" i="3" s="1"/>
  <c r="AB293" i="3"/>
  <c r="AE293" i="3" s="1"/>
  <c r="AI293" i="3" s="1"/>
  <c r="AB269" i="3"/>
  <c r="AE269" i="3" s="1"/>
  <c r="AI269" i="3" s="1"/>
  <c r="AB237" i="3"/>
  <c r="AE237" i="3" s="1"/>
  <c r="AI237" i="3" s="1"/>
  <c r="AB205" i="3"/>
  <c r="AE205" i="3" s="1"/>
  <c r="AI205" i="3" s="1"/>
  <c r="AB173" i="3"/>
  <c r="AE173" i="3" s="1"/>
  <c r="AI173" i="3" s="1"/>
  <c r="AB141" i="3"/>
  <c r="AE141" i="3" s="1"/>
  <c r="AI141" i="3" s="1"/>
  <c r="AJ1012" i="3"/>
  <c r="AK1012" i="3" s="1"/>
  <c r="AB1012" i="3"/>
  <c r="AE1012" i="3" s="1"/>
  <c r="AI1012" i="3" s="1"/>
  <c r="AB988" i="3"/>
  <c r="AE988" i="3" s="1"/>
  <c r="AI988" i="3" s="1"/>
  <c r="AB956" i="3"/>
  <c r="AE956" i="3" s="1"/>
  <c r="AI956" i="3" s="1"/>
  <c r="AB924" i="3"/>
  <c r="AE924" i="3" s="1"/>
  <c r="AI924" i="3" s="1"/>
  <c r="AB892" i="3"/>
  <c r="AE892" i="3" s="1"/>
  <c r="AI892" i="3" s="1"/>
  <c r="AB860" i="3"/>
  <c r="AE860" i="3" s="1"/>
  <c r="AI860"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B636" i="3"/>
  <c r="AE636" i="3" s="1"/>
  <c r="AI636" i="3" s="1"/>
  <c r="AB604" i="3"/>
  <c r="AE604" i="3" s="1"/>
  <c r="AI604"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B268" i="3"/>
  <c r="AE268" i="3" s="1"/>
  <c r="AI268" i="3" s="1"/>
  <c r="AB236" i="3"/>
  <c r="AE236" i="3" s="1"/>
  <c r="AI236" i="3" s="1"/>
  <c r="AB204" i="3"/>
  <c r="AE204" i="3" s="1"/>
  <c r="AI204" i="3" s="1"/>
  <c r="AB172" i="3"/>
  <c r="AE172" i="3" s="1"/>
  <c r="AI172" i="3" s="1"/>
  <c r="AJ237" i="3"/>
  <c r="AK237" i="3" s="1"/>
  <c r="AJ173" i="3"/>
  <c r="AK173" i="3" s="1"/>
  <c r="AB1003" i="3"/>
  <c r="AE1003" i="3" s="1"/>
  <c r="AI1003" i="3" s="1"/>
  <c r="AB971" i="3"/>
  <c r="AE971" i="3" s="1"/>
  <c r="AI971" i="3" s="1"/>
  <c r="AB939" i="3"/>
  <c r="AE939" i="3" s="1"/>
  <c r="AI939"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B587" i="3"/>
  <c r="AE587" i="3" s="1"/>
  <c r="AI587" i="3" s="1"/>
  <c r="AB555" i="3"/>
  <c r="AE555" i="3" s="1"/>
  <c r="AI555" i="3" s="1"/>
  <c r="AB523" i="3"/>
  <c r="AE523" i="3" s="1"/>
  <c r="AI523" i="3" s="1"/>
  <c r="AB491" i="3"/>
  <c r="AE491" i="3" s="1"/>
  <c r="AI491" i="3" s="1"/>
  <c r="AB459" i="3"/>
  <c r="AE459" i="3" s="1"/>
  <c r="AI459"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B251" i="3"/>
  <c r="AE251" i="3" s="1"/>
  <c r="AI251" i="3" s="1"/>
  <c r="AJ211" i="3"/>
  <c r="AK211" i="3" s="1"/>
  <c r="AB211" i="3"/>
  <c r="AE211" i="3" s="1"/>
  <c r="AI211" i="3" s="1"/>
  <c r="AJ179" i="3"/>
  <c r="AK179" i="3" s="1"/>
  <c r="AB179" i="3"/>
  <c r="AE179" i="3" s="1"/>
  <c r="AI179" i="3" s="1"/>
  <c r="AJ147" i="3"/>
  <c r="AK147" i="3" s="1"/>
  <c r="AB147" i="3"/>
  <c r="AE147" i="3" s="1"/>
  <c r="AI147" i="3" s="1"/>
  <c r="AJ115" i="3"/>
  <c r="AK115" i="3" s="1"/>
  <c r="AB115" i="3"/>
  <c r="AE115" i="3" s="1"/>
  <c r="AI115" i="3" s="1"/>
  <c r="AJ83" i="3"/>
  <c r="AK83" i="3" s="1"/>
  <c r="AB83" i="3"/>
  <c r="AE83" i="3" s="1"/>
  <c r="AI83" i="3" s="1"/>
  <c r="AJ51" i="3"/>
  <c r="AK51" i="3" s="1"/>
  <c r="AB51" i="3"/>
  <c r="AE51" i="3" s="1"/>
  <c r="AI51" i="3" s="1"/>
  <c r="AJ428" i="3"/>
  <c r="AK428" i="3" s="1"/>
  <c r="AJ300" i="3"/>
  <c r="AK300" i="3" s="1"/>
  <c r="AE1010" i="3"/>
  <c r="AI1010" i="3" s="1"/>
  <c r="AJ1010" i="3"/>
  <c r="AK1010" i="3" s="1"/>
  <c r="AE978" i="3"/>
  <c r="AI978" i="3" s="1"/>
  <c r="AJ978" i="3"/>
  <c r="AK978" i="3" s="1"/>
  <c r="AJ938" i="3"/>
  <c r="AK938" i="3" s="1"/>
  <c r="AE898" i="3"/>
  <c r="AI898" i="3" s="1"/>
  <c r="AJ898" i="3"/>
  <c r="AK898" i="3" s="1"/>
  <c r="AE866" i="3"/>
  <c r="AI866" i="3" s="1"/>
  <c r="AJ866" i="3"/>
  <c r="AK866" i="3" s="1"/>
  <c r="AE834" i="3"/>
  <c r="AI834" i="3" s="1"/>
  <c r="AJ834" i="3"/>
  <c r="AK834" i="3" s="1"/>
  <c r="AJ794" i="3"/>
  <c r="AK794" i="3" s="1"/>
  <c r="AJ762" i="3"/>
  <c r="AK762" i="3" s="1"/>
  <c r="AJ730" i="3"/>
  <c r="AK730" i="3" s="1"/>
  <c r="AE690" i="3"/>
  <c r="AI690" i="3" s="1"/>
  <c r="AJ690" i="3"/>
  <c r="AK690" i="3" s="1"/>
  <c r="AE658" i="3"/>
  <c r="AI658" i="3" s="1"/>
  <c r="AJ658" i="3"/>
  <c r="AK658" i="3" s="1"/>
  <c r="AE626" i="3"/>
  <c r="AI626" i="3" s="1"/>
  <c r="AJ626" i="3"/>
  <c r="AK626" i="3" s="1"/>
  <c r="AE578" i="3"/>
  <c r="AI578" i="3" s="1"/>
  <c r="AJ578" i="3"/>
  <c r="AK578" i="3" s="1"/>
  <c r="AJ538" i="3"/>
  <c r="AK538" i="3" s="1"/>
  <c r="AJ506" i="3"/>
  <c r="AK506" i="3" s="1"/>
  <c r="AJ474" i="3"/>
  <c r="AK474" i="3" s="1"/>
  <c r="AE434" i="3"/>
  <c r="AI434" i="3" s="1"/>
  <c r="AJ434" i="3"/>
  <c r="AK434" i="3" s="1"/>
  <c r="AE402" i="3"/>
  <c r="AI402" i="3" s="1"/>
  <c r="AJ402" i="3"/>
  <c r="AK402" i="3" s="1"/>
  <c r="AE370" i="3"/>
  <c r="AI370" i="3" s="1"/>
  <c r="AJ370" i="3"/>
  <c r="AK370" i="3" s="1"/>
  <c r="AE338" i="3"/>
  <c r="AI338" i="3" s="1"/>
  <c r="AJ338" i="3"/>
  <c r="AK338" i="3" s="1"/>
  <c r="AJ298" i="3"/>
  <c r="AK298" i="3" s="1"/>
  <c r="AJ266" i="3"/>
  <c r="AK266" i="3" s="1"/>
  <c r="AE226" i="3"/>
  <c r="AI226" i="3" s="1"/>
  <c r="AJ226" i="3"/>
  <c r="AK226" i="3" s="1"/>
  <c r="AE178" i="3"/>
  <c r="AI178" i="3" s="1"/>
  <c r="AJ178" i="3"/>
  <c r="AK178" i="3" s="1"/>
  <c r="AJ138" i="3"/>
  <c r="AK138" i="3" s="1"/>
  <c r="AJ106" i="3"/>
  <c r="AK106" i="3" s="1"/>
  <c r="AE50" i="3"/>
  <c r="AI50" i="3" s="1"/>
  <c r="AJ50" i="3"/>
  <c r="AK50" i="3" s="1"/>
  <c r="AJ939" i="3"/>
  <c r="AK939" i="3" s="1"/>
  <c r="AE1009" i="3"/>
  <c r="AI1009" i="3" s="1"/>
  <c r="AJ1009" i="3"/>
  <c r="AK1009" i="3" s="1"/>
  <c r="AJ1001" i="3"/>
  <c r="AK1001" i="3" s="1"/>
  <c r="AE993" i="3"/>
  <c r="AI993" i="3" s="1"/>
  <c r="AJ993" i="3"/>
  <c r="AK993" i="3" s="1"/>
  <c r="AJ985" i="3"/>
  <c r="AK985" i="3" s="1"/>
  <c r="AE977" i="3"/>
  <c r="AI977" i="3" s="1"/>
  <c r="AJ977" i="3"/>
  <c r="AK977" i="3" s="1"/>
  <c r="AJ969" i="3"/>
  <c r="AK969" i="3" s="1"/>
  <c r="AE961" i="3"/>
  <c r="AI961" i="3" s="1"/>
  <c r="AJ961" i="3"/>
  <c r="AK961" i="3" s="1"/>
  <c r="AJ953" i="3"/>
  <c r="AK953" i="3" s="1"/>
  <c r="AE945" i="3"/>
  <c r="AI945" i="3" s="1"/>
  <c r="AJ945" i="3"/>
  <c r="AK945" i="3" s="1"/>
  <c r="AJ937" i="3"/>
  <c r="AK937" i="3" s="1"/>
  <c r="AE929" i="3"/>
  <c r="AI929" i="3" s="1"/>
  <c r="AJ929" i="3"/>
  <c r="AK929" i="3" s="1"/>
  <c r="AJ921" i="3"/>
  <c r="AK921" i="3" s="1"/>
  <c r="AE913" i="3"/>
  <c r="AI913" i="3" s="1"/>
  <c r="AJ913" i="3"/>
  <c r="AK913" i="3" s="1"/>
  <c r="AJ905" i="3"/>
  <c r="AK905" i="3" s="1"/>
  <c r="AE897" i="3"/>
  <c r="AI897" i="3" s="1"/>
  <c r="AJ897" i="3"/>
  <c r="AK897" i="3" s="1"/>
  <c r="AJ889" i="3"/>
  <c r="AK889" i="3" s="1"/>
  <c r="AE881" i="3"/>
  <c r="AI881" i="3" s="1"/>
  <c r="AJ881" i="3"/>
  <c r="AK881" i="3" s="1"/>
  <c r="AJ873" i="3"/>
  <c r="AK873" i="3" s="1"/>
  <c r="AE865" i="3"/>
  <c r="AI865" i="3" s="1"/>
  <c r="AJ865" i="3"/>
  <c r="AK865" i="3" s="1"/>
  <c r="AJ857" i="3"/>
  <c r="AK857" i="3" s="1"/>
  <c r="AE849" i="3"/>
  <c r="AI849" i="3" s="1"/>
  <c r="AJ849" i="3"/>
  <c r="AK849" i="3" s="1"/>
  <c r="AJ841" i="3"/>
  <c r="AK841" i="3" s="1"/>
  <c r="AE833" i="3"/>
  <c r="AI833" i="3" s="1"/>
  <c r="AJ833" i="3"/>
  <c r="AK833" i="3" s="1"/>
  <c r="AJ825" i="3"/>
  <c r="AK825" i="3" s="1"/>
  <c r="AE817" i="3"/>
  <c r="AI817" i="3" s="1"/>
  <c r="AJ817" i="3"/>
  <c r="AK817" i="3" s="1"/>
  <c r="AJ809" i="3"/>
  <c r="AK809" i="3" s="1"/>
  <c r="AE801" i="3"/>
  <c r="AI801" i="3" s="1"/>
  <c r="AJ801" i="3"/>
  <c r="AK801" i="3" s="1"/>
  <c r="AJ793" i="3"/>
  <c r="AK793" i="3" s="1"/>
  <c r="AE785" i="3"/>
  <c r="AI785" i="3" s="1"/>
  <c r="AJ785" i="3"/>
  <c r="AK785" i="3" s="1"/>
  <c r="AJ777" i="3"/>
  <c r="AK777" i="3" s="1"/>
  <c r="AE769" i="3"/>
  <c r="AI769" i="3" s="1"/>
  <c r="AJ769" i="3"/>
  <c r="AK769" i="3" s="1"/>
  <c r="AJ761" i="3"/>
  <c r="AK761" i="3" s="1"/>
  <c r="AE753" i="3"/>
  <c r="AI753" i="3" s="1"/>
  <c r="AJ753" i="3"/>
  <c r="AK753" i="3" s="1"/>
  <c r="AJ745" i="3"/>
  <c r="AK745" i="3" s="1"/>
  <c r="AE737" i="3"/>
  <c r="AI737" i="3" s="1"/>
  <c r="AJ737" i="3"/>
  <c r="AK737" i="3" s="1"/>
  <c r="AJ729" i="3"/>
  <c r="AK729" i="3" s="1"/>
  <c r="AE721" i="3"/>
  <c r="AI721" i="3" s="1"/>
  <c r="AJ721" i="3"/>
  <c r="AK721" i="3" s="1"/>
  <c r="AJ713" i="3"/>
  <c r="AK713" i="3" s="1"/>
  <c r="AE705" i="3"/>
  <c r="AI705" i="3" s="1"/>
  <c r="AJ705" i="3"/>
  <c r="AK705" i="3" s="1"/>
  <c r="AJ697" i="3"/>
  <c r="AK697" i="3" s="1"/>
  <c r="AE689" i="3"/>
  <c r="AI689" i="3" s="1"/>
  <c r="AJ689" i="3"/>
  <c r="AK689" i="3" s="1"/>
  <c r="AJ681" i="3"/>
  <c r="AK681" i="3" s="1"/>
  <c r="AE673" i="3"/>
  <c r="AI673" i="3" s="1"/>
  <c r="AJ673" i="3"/>
  <c r="AK673" i="3" s="1"/>
  <c r="AJ665" i="3"/>
  <c r="AK665" i="3" s="1"/>
  <c r="AE657" i="3"/>
  <c r="AI657" i="3" s="1"/>
  <c r="AJ657" i="3"/>
  <c r="AK657" i="3" s="1"/>
  <c r="AJ649" i="3"/>
  <c r="AK649" i="3" s="1"/>
  <c r="AE641" i="3"/>
  <c r="AI641" i="3" s="1"/>
  <c r="AJ641" i="3"/>
  <c r="AK641" i="3" s="1"/>
  <c r="AJ633" i="3"/>
  <c r="AK633" i="3" s="1"/>
  <c r="AE625" i="3"/>
  <c r="AI625" i="3" s="1"/>
  <c r="AJ625" i="3"/>
  <c r="AK625" i="3" s="1"/>
  <c r="AJ617" i="3"/>
  <c r="AK617" i="3" s="1"/>
  <c r="AE609" i="3"/>
  <c r="AI609" i="3" s="1"/>
  <c r="AJ609" i="3"/>
  <c r="AK609" i="3" s="1"/>
  <c r="AJ601" i="3"/>
  <c r="AK601" i="3" s="1"/>
  <c r="AE593" i="3"/>
  <c r="AI593" i="3" s="1"/>
  <c r="AJ593" i="3"/>
  <c r="AK593" i="3" s="1"/>
  <c r="AJ585" i="3"/>
  <c r="AK585" i="3" s="1"/>
  <c r="AE577" i="3"/>
  <c r="AI577" i="3" s="1"/>
  <c r="AJ577" i="3"/>
  <c r="AK577" i="3" s="1"/>
  <c r="AJ569" i="3"/>
  <c r="AK569" i="3" s="1"/>
  <c r="AE561" i="3"/>
  <c r="AI561" i="3" s="1"/>
  <c r="AJ561" i="3"/>
  <c r="AK561" i="3" s="1"/>
  <c r="AJ553" i="3"/>
  <c r="AK553" i="3" s="1"/>
  <c r="AE545" i="3"/>
  <c r="AI545" i="3" s="1"/>
  <c r="AJ545" i="3"/>
  <c r="AK545" i="3" s="1"/>
  <c r="AJ537" i="3"/>
  <c r="AK537" i="3" s="1"/>
  <c r="AE529" i="3"/>
  <c r="AI529" i="3" s="1"/>
  <c r="AJ529" i="3"/>
  <c r="AK529" i="3" s="1"/>
  <c r="AJ521" i="3"/>
  <c r="AK521" i="3" s="1"/>
  <c r="AE513" i="3"/>
  <c r="AI513" i="3" s="1"/>
  <c r="AJ513" i="3"/>
  <c r="AK513" i="3" s="1"/>
  <c r="AJ505" i="3"/>
  <c r="AK505" i="3" s="1"/>
  <c r="AE497" i="3"/>
  <c r="AI497" i="3" s="1"/>
  <c r="AJ497" i="3"/>
  <c r="AK497" i="3" s="1"/>
  <c r="AJ489" i="3"/>
  <c r="AK489" i="3" s="1"/>
  <c r="AE481" i="3"/>
  <c r="AI481" i="3" s="1"/>
  <c r="AJ481" i="3"/>
  <c r="AK481" i="3" s="1"/>
  <c r="AJ473" i="3"/>
  <c r="AK473" i="3" s="1"/>
  <c r="AE465" i="3"/>
  <c r="AI465" i="3" s="1"/>
  <c r="AJ465" i="3"/>
  <c r="AK465" i="3" s="1"/>
  <c r="AJ457" i="3"/>
  <c r="AK457" i="3" s="1"/>
  <c r="AE449" i="3"/>
  <c r="AI449" i="3" s="1"/>
  <c r="AJ449" i="3"/>
  <c r="AK449" i="3" s="1"/>
  <c r="AJ441" i="3"/>
  <c r="AK441" i="3" s="1"/>
  <c r="AE433" i="3"/>
  <c r="AI433" i="3" s="1"/>
  <c r="AJ433" i="3"/>
  <c r="AK433" i="3" s="1"/>
  <c r="AJ425" i="3"/>
  <c r="AK425" i="3" s="1"/>
  <c r="AE417" i="3"/>
  <c r="AI417" i="3" s="1"/>
  <c r="AJ417" i="3"/>
  <c r="AK417" i="3" s="1"/>
  <c r="AJ409" i="3"/>
  <c r="AK409" i="3" s="1"/>
  <c r="AE401" i="3"/>
  <c r="AI401" i="3" s="1"/>
  <c r="AJ401" i="3"/>
  <c r="AK401" i="3" s="1"/>
  <c r="AJ393" i="3"/>
  <c r="AK393" i="3" s="1"/>
  <c r="AE385" i="3"/>
  <c r="AI385" i="3" s="1"/>
  <c r="AJ385" i="3"/>
  <c r="AK385" i="3" s="1"/>
  <c r="AJ377" i="3"/>
  <c r="AK377" i="3" s="1"/>
  <c r="AE369" i="3"/>
  <c r="AI369" i="3" s="1"/>
  <c r="AJ369" i="3"/>
  <c r="AK369" i="3" s="1"/>
  <c r="AJ361" i="3"/>
  <c r="AK361" i="3" s="1"/>
  <c r="AE353" i="3"/>
  <c r="AI353" i="3" s="1"/>
  <c r="AJ353" i="3"/>
  <c r="AK353" i="3" s="1"/>
  <c r="AJ345" i="3"/>
  <c r="AK345" i="3" s="1"/>
  <c r="AE337" i="3"/>
  <c r="AI337" i="3" s="1"/>
  <c r="AJ337" i="3"/>
  <c r="AK337" i="3" s="1"/>
  <c r="AJ329" i="3"/>
  <c r="AK329" i="3" s="1"/>
  <c r="AE321" i="3"/>
  <c r="AI321" i="3" s="1"/>
  <c r="AJ321" i="3"/>
  <c r="AK321" i="3" s="1"/>
  <c r="AJ313" i="3"/>
  <c r="AK313" i="3" s="1"/>
  <c r="AE305" i="3"/>
  <c r="AI305" i="3" s="1"/>
  <c r="AJ305" i="3"/>
  <c r="AK305" i="3" s="1"/>
  <c r="AJ297" i="3"/>
  <c r="AK297" i="3" s="1"/>
  <c r="AE289" i="3"/>
  <c r="AI289" i="3" s="1"/>
  <c r="AJ289" i="3"/>
  <c r="AK289" i="3" s="1"/>
  <c r="AJ281" i="3"/>
  <c r="AK281" i="3" s="1"/>
  <c r="AE273" i="3"/>
  <c r="AI273" i="3" s="1"/>
  <c r="AJ273" i="3"/>
  <c r="AK273" i="3" s="1"/>
  <c r="AJ265" i="3"/>
  <c r="AK265" i="3" s="1"/>
  <c r="AE257" i="3"/>
  <c r="AI257" i="3" s="1"/>
  <c r="AJ257" i="3"/>
  <c r="AK257" i="3" s="1"/>
  <c r="AJ249" i="3"/>
  <c r="AK249" i="3" s="1"/>
  <c r="AE241" i="3"/>
  <c r="AI241" i="3" s="1"/>
  <c r="AJ241" i="3"/>
  <c r="AK241" i="3" s="1"/>
  <c r="AJ233" i="3"/>
  <c r="AK233" i="3" s="1"/>
  <c r="AE225" i="3"/>
  <c r="AI225" i="3" s="1"/>
  <c r="AJ225" i="3"/>
  <c r="AK225" i="3" s="1"/>
  <c r="AJ217" i="3"/>
  <c r="AK217" i="3" s="1"/>
  <c r="AE209" i="3"/>
  <c r="AI209" i="3" s="1"/>
  <c r="AJ209" i="3"/>
  <c r="AK209" i="3" s="1"/>
  <c r="AJ201" i="3"/>
  <c r="AK201" i="3" s="1"/>
  <c r="AE193" i="3"/>
  <c r="AI193" i="3" s="1"/>
  <c r="AJ193" i="3"/>
  <c r="AK193" i="3" s="1"/>
  <c r="AJ185" i="3"/>
  <c r="AK185" i="3" s="1"/>
  <c r="AE177" i="3"/>
  <c r="AI177" i="3" s="1"/>
  <c r="AJ177" i="3"/>
  <c r="AK177" i="3" s="1"/>
  <c r="AJ169" i="3"/>
  <c r="AK169" i="3" s="1"/>
  <c r="AE161" i="3"/>
  <c r="AI161" i="3" s="1"/>
  <c r="AJ161" i="3"/>
  <c r="AK161" i="3" s="1"/>
  <c r="AJ153" i="3"/>
  <c r="AK153" i="3" s="1"/>
  <c r="AE145" i="3"/>
  <c r="AI145" i="3" s="1"/>
  <c r="AJ145" i="3"/>
  <c r="AK145" i="3" s="1"/>
  <c r="AJ137" i="3"/>
  <c r="AK137" i="3" s="1"/>
  <c r="AE129" i="3"/>
  <c r="AI129" i="3" s="1"/>
  <c r="AJ129" i="3"/>
  <c r="AK129" i="3" s="1"/>
  <c r="AJ121" i="3"/>
  <c r="AK121" i="3" s="1"/>
  <c r="AE113" i="3"/>
  <c r="AI113" i="3" s="1"/>
  <c r="AJ113" i="3"/>
  <c r="AK113" i="3" s="1"/>
  <c r="AJ105" i="3"/>
  <c r="AK105" i="3" s="1"/>
  <c r="AE97" i="3"/>
  <c r="AI97" i="3" s="1"/>
  <c r="AJ97" i="3"/>
  <c r="AK97" i="3" s="1"/>
  <c r="AJ89" i="3"/>
  <c r="AK89" i="3" s="1"/>
  <c r="AE81" i="3"/>
  <c r="AI81" i="3" s="1"/>
  <c r="AJ81" i="3"/>
  <c r="AK81" i="3" s="1"/>
  <c r="AJ73" i="3"/>
  <c r="AK73" i="3" s="1"/>
  <c r="AE65" i="3"/>
  <c r="AI65" i="3" s="1"/>
  <c r="AJ65" i="3"/>
  <c r="AK65" i="3" s="1"/>
  <c r="AJ57" i="3"/>
  <c r="AK57" i="3" s="1"/>
  <c r="AE49" i="3"/>
  <c r="AI49" i="3" s="1"/>
  <c r="AJ49" i="3"/>
  <c r="AK49" i="3" s="1"/>
  <c r="AJ41" i="3"/>
  <c r="AK41" i="3" s="1"/>
  <c r="AE33" i="3"/>
  <c r="AI33" i="3" s="1"/>
  <c r="AJ33" i="3"/>
  <c r="AK33" i="3" s="1"/>
  <c r="AJ25" i="3"/>
  <c r="AK25" i="3" s="1"/>
  <c r="AE17" i="3"/>
  <c r="AI17" i="3" s="1"/>
  <c r="AJ17" i="3"/>
  <c r="AK17" i="3" s="1"/>
  <c r="AB938" i="3"/>
  <c r="AE938" i="3" s="1"/>
  <c r="AI938" i="3" s="1"/>
  <c r="AB794" i="3"/>
  <c r="AE794" i="3" s="1"/>
  <c r="AI794" i="3" s="1"/>
  <c r="AB762" i="3"/>
  <c r="AE762" i="3" s="1"/>
  <c r="AI762" i="3" s="1"/>
  <c r="AB730" i="3"/>
  <c r="AE730" i="3" s="1"/>
  <c r="AI730" i="3" s="1"/>
  <c r="AB538" i="3"/>
  <c r="AE538" i="3" s="1"/>
  <c r="AI538" i="3" s="1"/>
  <c r="AB506" i="3"/>
  <c r="AE506" i="3" s="1"/>
  <c r="AI506" i="3" s="1"/>
  <c r="AB474" i="3"/>
  <c r="AE474" i="3" s="1"/>
  <c r="AI474" i="3" s="1"/>
  <c r="AB298" i="3"/>
  <c r="AE298" i="3" s="1"/>
  <c r="AI298" i="3" s="1"/>
  <c r="AB266" i="3"/>
  <c r="AE266" i="3" s="1"/>
  <c r="AI266" i="3" s="1"/>
  <c r="AB138" i="3"/>
  <c r="AE138" i="3" s="1"/>
  <c r="AI138" i="3" s="1"/>
  <c r="AB106" i="3"/>
  <c r="AE106" i="3" s="1"/>
  <c r="AI106" i="3" s="1"/>
  <c r="AB1005" i="3"/>
  <c r="AE1005" i="3" s="1"/>
  <c r="AI1005" i="3" s="1"/>
  <c r="AJ965" i="3"/>
  <c r="AK965" i="3" s="1"/>
  <c r="AB965" i="3"/>
  <c r="AE965" i="3" s="1"/>
  <c r="AI965" i="3" s="1"/>
  <c r="AJ933" i="3"/>
  <c r="AK933" i="3" s="1"/>
  <c r="AB933" i="3"/>
  <c r="AE933" i="3" s="1"/>
  <c r="AI933" i="3" s="1"/>
  <c r="AJ901" i="3"/>
  <c r="AK901" i="3" s="1"/>
  <c r="AB901" i="3"/>
  <c r="AE901" i="3" s="1"/>
  <c r="AI901" i="3" s="1"/>
  <c r="AJ869" i="3"/>
  <c r="AK869" i="3" s="1"/>
  <c r="AB869" i="3"/>
  <c r="AE869" i="3" s="1"/>
  <c r="AI869" i="3" s="1"/>
  <c r="AJ837" i="3"/>
  <c r="AK837" i="3" s="1"/>
  <c r="AB837" i="3"/>
  <c r="AE837" i="3" s="1"/>
  <c r="AI837" i="3" s="1"/>
  <c r="AJ805" i="3"/>
  <c r="AK805" i="3" s="1"/>
  <c r="AB805" i="3"/>
  <c r="AE805" i="3" s="1"/>
  <c r="AI805" i="3" s="1"/>
  <c r="AJ773" i="3"/>
  <c r="AK773" i="3" s="1"/>
  <c r="AB773" i="3"/>
  <c r="AE773" i="3" s="1"/>
  <c r="AI773" i="3" s="1"/>
  <c r="AJ741" i="3"/>
  <c r="AK741" i="3" s="1"/>
  <c r="AB741" i="3"/>
  <c r="AE741" i="3" s="1"/>
  <c r="AI741" i="3" s="1"/>
  <c r="AJ709" i="3"/>
  <c r="AK709" i="3" s="1"/>
  <c r="AB709" i="3"/>
  <c r="AE709" i="3" s="1"/>
  <c r="AI709" i="3" s="1"/>
  <c r="AJ677" i="3"/>
  <c r="AK677" i="3" s="1"/>
  <c r="AB677" i="3"/>
  <c r="AE677" i="3" s="1"/>
  <c r="AI677" i="3" s="1"/>
  <c r="AJ645" i="3"/>
  <c r="AK645" i="3" s="1"/>
  <c r="AB645" i="3"/>
  <c r="AE645" i="3" s="1"/>
  <c r="AI645" i="3" s="1"/>
  <c r="AJ613" i="3"/>
  <c r="AK613" i="3" s="1"/>
  <c r="AB613" i="3"/>
  <c r="AE613" i="3" s="1"/>
  <c r="AI613" i="3" s="1"/>
  <c r="AJ581" i="3"/>
  <c r="AK581" i="3" s="1"/>
  <c r="AB581" i="3"/>
  <c r="AE581" i="3" s="1"/>
  <c r="AI581" i="3" s="1"/>
  <c r="AJ549" i="3"/>
  <c r="AK549" i="3" s="1"/>
  <c r="AB549" i="3"/>
  <c r="AE549" i="3" s="1"/>
  <c r="AI549" i="3" s="1"/>
  <c r="AJ517" i="3"/>
  <c r="AK517" i="3" s="1"/>
  <c r="AB517" i="3"/>
  <c r="AE517" i="3" s="1"/>
  <c r="AI517" i="3" s="1"/>
  <c r="AB493" i="3"/>
  <c r="AE493" i="3" s="1"/>
  <c r="AI493" i="3" s="1"/>
  <c r="AB461" i="3"/>
  <c r="AE461" i="3" s="1"/>
  <c r="AI461" i="3" s="1"/>
  <c r="AB429" i="3"/>
  <c r="AE429" i="3" s="1"/>
  <c r="AI429" i="3" s="1"/>
  <c r="AB397" i="3"/>
  <c r="AE397" i="3" s="1"/>
  <c r="AI397" i="3" s="1"/>
  <c r="AB365" i="3"/>
  <c r="AE365" i="3" s="1"/>
  <c r="AI365" i="3" s="1"/>
  <c r="AB333" i="3"/>
  <c r="AE333" i="3" s="1"/>
  <c r="AI333" i="3" s="1"/>
  <c r="AB301" i="3"/>
  <c r="AE301" i="3" s="1"/>
  <c r="AI301" i="3" s="1"/>
  <c r="AJ261" i="3"/>
  <c r="AK261" i="3" s="1"/>
  <c r="AB261" i="3"/>
  <c r="AE261" i="3" s="1"/>
  <c r="AI261" i="3" s="1"/>
  <c r="AB221" i="3"/>
  <c r="AE221" i="3" s="1"/>
  <c r="AI221" i="3" s="1"/>
  <c r="AB189" i="3"/>
  <c r="AE189" i="3" s="1"/>
  <c r="AI189" i="3" s="1"/>
  <c r="AJ149" i="3"/>
  <c r="AK149" i="3" s="1"/>
  <c r="AB149" i="3"/>
  <c r="AE149" i="3" s="1"/>
  <c r="AI149" i="3" s="1"/>
  <c r="AJ996" i="3"/>
  <c r="AK996" i="3" s="1"/>
  <c r="AB996" i="3"/>
  <c r="AE996" i="3" s="1"/>
  <c r="AI996"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B668" i="3"/>
  <c r="AE668" i="3" s="1"/>
  <c r="AI668"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J148" i="3"/>
  <c r="AK148" i="3" s="1"/>
  <c r="AB148" i="3"/>
  <c r="AE148" i="3" s="1"/>
  <c r="AI148" i="3" s="1"/>
  <c r="AJ493" i="3"/>
  <c r="AK493" i="3" s="1"/>
  <c r="AJ397" i="3"/>
  <c r="AK397" i="3" s="1"/>
  <c r="AJ301" i="3"/>
  <c r="AK301" i="3" s="1"/>
  <c r="AJ205" i="3"/>
  <c r="AK205" i="3" s="1"/>
  <c r="AJ995" i="3"/>
  <c r="AK995" i="3" s="1"/>
  <c r="AB995" i="3"/>
  <c r="AE995" i="3" s="1"/>
  <c r="AI995" i="3" s="1"/>
  <c r="AJ963" i="3"/>
  <c r="AK963" i="3" s="1"/>
  <c r="AB963" i="3"/>
  <c r="AE963" i="3" s="1"/>
  <c r="AI963" i="3" s="1"/>
  <c r="AB923" i="3"/>
  <c r="AE923" i="3" s="1"/>
  <c r="AI923" i="3" s="1"/>
  <c r="AB891" i="3"/>
  <c r="AE891" i="3" s="1"/>
  <c r="AI891" i="3" s="1"/>
  <c r="AJ851" i="3"/>
  <c r="AK851" i="3" s="1"/>
  <c r="AB851" i="3"/>
  <c r="AE851" i="3" s="1"/>
  <c r="AI851"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J579" i="3"/>
  <c r="AK579" i="3" s="1"/>
  <c r="AB579" i="3"/>
  <c r="AE579" i="3" s="1"/>
  <c r="AI579" i="3" s="1"/>
  <c r="AJ547" i="3"/>
  <c r="AK547" i="3" s="1"/>
  <c r="AB547" i="3"/>
  <c r="AE547" i="3" s="1"/>
  <c r="AI547" i="3" s="1"/>
  <c r="AJ515" i="3"/>
  <c r="AK515" i="3" s="1"/>
  <c r="AB515" i="3"/>
  <c r="AE515" i="3" s="1"/>
  <c r="AI515" i="3" s="1"/>
  <c r="AJ483" i="3"/>
  <c r="AK483" i="3" s="1"/>
  <c r="AB483" i="3"/>
  <c r="AE483" i="3" s="1"/>
  <c r="AI483" i="3" s="1"/>
  <c r="AB443" i="3"/>
  <c r="AE443" i="3" s="1"/>
  <c r="AI443" i="3" s="1"/>
  <c r="AB411" i="3"/>
  <c r="AE411" i="3" s="1"/>
  <c r="AI411" i="3" s="1"/>
  <c r="AB379" i="3"/>
  <c r="AE379" i="3" s="1"/>
  <c r="AI379" i="3" s="1"/>
  <c r="AJ339" i="3"/>
  <c r="AK339" i="3" s="1"/>
  <c r="AB339" i="3"/>
  <c r="AE339" i="3" s="1"/>
  <c r="AI339" i="3" s="1"/>
  <c r="AB299" i="3"/>
  <c r="AE299" i="3" s="1"/>
  <c r="AI299" i="3" s="1"/>
  <c r="AB267" i="3"/>
  <c r="AE267" i="3" s="1"/>
  <c r="AI267" i="3" s="1"/>
  <c r="AB235" i="3"/>
  <c r="AE235" i="3" s="1"/>
  <c r="AI235" i="3" s="1"/>
  <c r="AB203" i="3"/>
  <c r="AE203" i="3" s="1"/>
  <c r="AI203" i="3" s="1"/>
  <c r="AB171" i="3"/>
  <c r="AE171" i="3" s="1"/>
  <c r="AI171" i="3" s="1"/>
  <c r="AB139" i="3"/>
  <c r="AE139" i="3" s="1"/>
  <c r="AI139" i="3" s="1"/>
  <c r="AJ99" i="3"/>
  <c r="AK99" i="3" s="1"/>
  <c r="AB99" i="3"/>
  <c r="AE99" i="3" s="1"/>
  <c r="AI99" i="3" s="1"/>
  <c r="AB59" i="3"/>
  <c r="AE59" i="3" s="1"/>
  <c r="AI59" i="3" s="1"/>
  <c r="AB27" i="3"/>
  <c r="AE27" i="3" s="1"/>
  <c r="AI27" i="3" s="1"/>
  <c r="AE1002" i="3"/>
  <c r="AI1002" i="3" s="1"/>
  <c r="AJ1002" i="3"/>
  <c r="AK1002" i="3" s="1"/>
  <c r="AE970" i="3"/>
  <c r="AI970" i="3" s="1"/>
  <c r="AJ970" i="3"/>
  <c r="AK970" i="3" s="1"/>
  <c r="AE946" i="3"/>
  <c r="AI946" i="3" s="1"/>
  <c r="AJ946" i="3"/>
  <c r="AK946" i="3" s="1"/>
  <c r="AE914" i="3"/>
  <c r="AI914" i="3" s="1"/>
  <c r="AJ914" i="3"/>
  <c r="AK914" i="3" s="1"/>
  <c r="AE882" i="3"/>
  <c r="AI882" i="3" s="1"/>
  <c r="AJ882" i="3"/>
  <c r="AK882" i="3" s="1"/>
  <c r="AE850" i="3"/>
  <c r="AI850" i="3" s="1"/>
  <c r="AJ850" i="3"/>
  <c r="AK850" i="3" s="1"/>
  <c r="AE818" i="3"/>
  <c r="AI818" i="3" s="1"/>
  <c r="AJ818" i="3"/>
  <c r="AK818" i="3" s="1"/>
  <c r="AE786" i="3"/>
  <c r="AI786" i="3" s="1"/>
  <c r="AJ786" i="3"/>
  <c r="AK786" i="3" s="1"/>
  <c r="AE746" i="3"/>
  <c r="AI746" i="3" s="1"/>
  <c r="AJ746" i="3"/>
  <c r="AK746" i="3" s="1"/>
  <c r="AE714" i="3"/>
  <c r="AI714" i="3" s="1"/>
  <c r="AJ714" i="3"/>
  <c r="AK714" i="3" s="1"/>
  <c r="AE682" i="3"/>
  <c r="AI682" i="3" s="1"/>
  <c r="AJ682" i="3"/>
  <c r="AK682" i="3" s="1"/>
  <c r="AE634" i="3"/>
  <c r="AI634" i="3" s="1"/>
  <c r="AJ634" i="3"/>
  <c r="AK634" i="3" s="1"/>
  <c r="AE602" i="3"/>
  <c r="AI602" i="3" s="1"/>
  <c r="AJ602" i="3"/>
  <c r="AK602" i="3" s="1"/>
  <c r="AE570" i="3"/>
  <c r="AI570" i="3" s="1"/>
  <c r="AJ570" i="3"/>
  <c r="AK570" i="3" s="1"/>
  <c r="AE546" i="3"/>
  <c r="AI546" i="3" s="1"/>
  <c r="AJ546" i="3"/>
  <c r="AK546" i="3" s="1"/>
  <c r="AE514" i="3"/>
  <c r="AI514" i="3" s="1"/>
  <c r="AJ514" i="3"/>
  <c r="AK514" i="3" s="1"/>
  <c r="AE482" i="3"/>
  <c r="AI482" i="3" s="1"/>
  <c r="AJ482" i="3"/>
  <c r="AK482" i="3" s="1"/>
  <c r="AE442" i="3"/>
  <c r="AI442" i="3" s="1"/>
  <c r="AJ442" i="3"/>
  <c r="AK442" i="3" s="1"/>
  <c r="AE410" i="3"/>
  <c r="AI410" i="3" s="1"/>
  <c r="AJ410" i="3"/>
  <c r="AK410" i="3" s="1"/>
  <c r="AE378" i="3"/>
  <c r="AI378" i="3" s="1"/>
  <c r="AJ378" i="3"/>
  <c r="AK378" i="3" s="1"/>
  <c r="AE346" i="3"/>
  <c r="AI346" i="3" s="1"/>
  <c r="AJ346" i="3"/>
  <c r="AK346" i="3" s="1"/>
  <c r="AE314" i="3"/>
  <c r="AI314" i="3" s="1"/>
  <c r="AJ314" i="3"/>
  <c r="AK314" i="3" s="1"/>
  <c r="AE282" i="3"/>
  <c r="AI282" i="3" s="1"/>
  <c r="AJ282" i="3"/>
  <c r="AK282" i="3" s="1"/>
  <c r="AE242" i="3"/>
  <c r="AI242" i="3" s="1"/>
  <c r="AJ242" i="3"/>
  <c r="AK242" i="3" s="1"/>
  <c r="AE210" i="3"/>
  <c r="AI210" i="3" s="1"/>
  <c r="AJ210" i="3"/>
  <c r="AK210" i="3" s="1"/>
  <c r="AE186" i="3"/>
  <c r="AI186" i="3" s="1"/>
  <c r="AJ186" i="3"/>
  <c r="AK186" i="3" s="1"/>
  <c r="AE154" i="3"/>
  <c r="AI154" i="3" s="1"/>
  <c r="AJ154" i="3"/>
  <c r="AK154" i="3" s="1"/>
  <c r="AE122" i="3"/>
  <c r="AI122" i="3" s="1"/>
  <c r="AJ122" i="3"/>
  <c r="AK122" i="3" s="1"/>
  <c r="AE90" i="3"/>
  <c r="AI90" i="3" s="1"/>
  <c r="AJ90" i="3"/>
  <c r="AK90" i="3" s="1"/>
  <c r="AE58" i="3"/>
  <c r="AI58" i="3" s="1"/>
  <c r="AJ58" i="3"/>
  <c r="AK58" i="3" s="1"/>
  <c r="AE26" i="3"/>
  <c r="AI26" i="3" s="1"/>
  <c r="AJ26" i="3"/>
  <c r="AK26" i="3" s="1"/>
  <c r="AJ779" i="3"/>
  <c r="AK779" i="3" s="1"/>
  <c r="AJ683" i="3"/>
  <c r="AK683" i="3" s="1"/>
  <c r="AJ587" i="3"/>
  <c r="AK587" i="3" s="1"/>
  <c r="AJ491" i="3"/>
  <c r="AK491" i="3" s="1"/>
  <c r="AJ299" i="3"/>
  <c r="AK299" i="3" s="1"/>
  <c r="AJ203" i="3"/>
  <c r="AK203"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E776" i="3"/>
  <c r="AI776" i="3" s="1"/>
  <c r="AJ776" i="3"/>
  <c r="AK776" i="3" s="1"/>
  <c r="AE768" i="3"/>
  <c r="AI768" i="3" s="1"/>
  <c r="AJ768" i="3"/>
  <c r="AK768" i="3" s="1"/>
  <c r="AE760" i="3"/>
  <c r="AI760" i="3" s="1"/>
  <c r="AJ760" i="3"/>
  <c r="AK760" i="3" s="1"/>
  <c r="AE752" i="3"/>
  <c r="AI752" i="3" s="1"/>
  <c r="AJ752" i="3"/>
  <c r="AK752" i="3" s="1"/>
  <c r="AE744" i="3"/>
  <c r="AI744" i="3" s="1"/>
  <c r="AJ744" i="3"/>
  <c r="AK744" i="3" s="1"/>
  <c r="AE736" i="3"/>
  <c r="AI736" i="3" s="1"/>
  <c r="AJ736" i="3"/>
  <c r="AK736" i="3" s="1"/>
  <c r="AE728" i="3"/>
  <c r="AI728" i="3" s="1"/>
  <c r="AJ728" i="3"/>
  <c r="AK728" i="3" s="1"/>
  <c r="AE720" i="3"/>
  <c r="AI720" i="3" s="1"/>
  <c r="AJ720" i="3"/>
  <c r="AK720" i="3" s="1"/>
  <c r="AE712" i="3"/>
  <c r="AI712" i="3" s="1"/>
  <c r="AJ712" i="3"/>
  <c r="AK712" i="3" s="1"/>
  <c r="AE704" i="3"/>
  <c r="AI704" i="3" s="1"/>
  <c r="AJ704" i="3"/>
  <c r="AK704" i="3" s="1"/>
  <c r="AE696" i="3"/>
  <c r="AI696" i="3" s="1"/>
  <c r="AJ696" i="3"/>
  <c r="AK696" i="3" s="1"/>
  <c r="AE688" i="3"/>
  <c r="AI688" i="3" s="1"/>
  <c r="AJ688" i="3"/>
  <c r="AK688" i="3" s="1"/>
  <c r="AE680" i="3"/>
  <c r="AI680" i="3" s="1"/>
  <c r="AJ680" i="3"/>
  <c r="AK680" i="3" s="1"/>
  <c r="AE672" i="3"/>
  <c r="AI672" i="3" s="1"/>
  <c r="AJ672" i="3"/>
  <c r="AK672" i="3" s="1"/>
  <c r="AE664" i="3"/>
  <c r="AI664" i="3" s="1"/>
  <c r="AJ664" i="3"/>
  <c r="AK664" i="3" s="1"/>
  <c r="AE656" i="3"/>
  <c r="AI656" i="3" s="1"/>
  <c r="AJ656" i="3"/>
  <c r="AK656" i="3" s="1"/>
  <c r="AE648" i="3"/>
  <c r="AI648" i="3" s="1"/>
  <c r="AJ648" i="3"/>
  <c r="AK648" i="3" s="1"/>
  <c r="AE640" i="3"/>
  <c r="AI640" i="3" s="1"/>
  <c r="AJ640" i="3"/>
  <c r="AK640" i="3" s="1"/>
  <c r="AE632" i="3"/>
  <c r="AI632" i="3" s="1"/>
  <c r="AJ632" i="3"/>
  <c r="AK632" i="3" s="1"/>
  <c r="AE624" i="3"/>
  <c r="AI624" i="3" s="1"/>
  <c r="AJ624" i="3"/>
  <c r="AK624" i="3" s="1"/>
  <c r="AE616" i="3"/>
  <c r="AI616" i="3" s="1"/>
  <c r="AJ616" i="3"/>
  <c r="AK616" i="3" s="1"/>
  <c r="AE608" i="3"/>
  <c r="AI608" i="3" s="1"/>
  <c r="AJ608" i="3"/>
  <c r="AK608" i="3" s="1"/>
  <c r="AE600" i="3"/>
  <c r="AI600" i="3" s="1"/>
  <c r="AJ600" i="3"/>
  <c r="AK600" i="3" s="1"/>
  <c r="AE592" i="3"/>
  <c r="AI592" i="3" s="1"/>
  <c r="AJ592" i="3"/>
  <c r="AK592" i="3" s="1"/>
  <c r="AE584" i="3"/>
  <c r="AI584" i="3" s="1"/>
  <c r="AJ584" i="3"/>
  <c r="AK584" i="3" s="1"/>
  <c r="AE576" i="3"/>
  <c r="AI576" i="3" s="1"/>
  <c r="AJ576" i="3"/>
  <c r="AK576" i="3" s="1"/>
  <c r="AE568" i="3"/>
  <c r="AI568" i="3" s="1"/>
  <c r="AJ568" i="3"/>
  <c r="AK568" i="3" s="1"/>
  <c r="AE560" i="3"/>
  <c r="AI560" i="3" s="1"/>
  <c r="AJ560" i="3"/>
  <c r="AK560" i="3" s="1"/>
  <c r="AE552" i="3"/>
  <c r="AI552" i="3" s="1"/>
  <c r="AJ552" i="3"/>
  <c r="AK552" i="3" s="1"/>
  <c r="AE544" i="3"/>
  <c r="AI544" i="3" s="1"/>
  <c r="AJ544" i="3"/>
  <c r="AK544" i="3" s="1"/>
  <c r="AE536" i="3"/>
  <c r="AI536" i="3" s="1"/>
  <c r="AJ536" i="3"/>
  <c r="AK536" i="3" s="1"/>
  <c r="AE528" i="3"/>
  <c r="AI528" i="3" s="1"/>
  <c r="AJ528" i="3"/>
  <c r="AK528" i="3" s="1"/>
  <c r="AE520" i="3"/>
  <c r="AI520" i="3" s="1"/>
  <c r="AJ520" i="3"/>
  <c r="AK520" i="3" s="1"/>
  <c r="AE512" i="3"/>
  <c r="AI512" i="3" s="1"/>
  <c r="AJ512" i="3"/>
  <c r="AK512" i="3" s="1"/>
  <c r="AE504" i="3"/>
  <c r="AI504" i="3" s="1"/>
  <c r="AJ504" i="3"/>
  <c r="AK504" i="3" s="1"/>
  <c r="AE496" i="3"/>
  <c r="AI496" i="3" s="1"/>
  <c r="AJ496" i="3"/>
  <c r="AK496" i="3" s="1"/>
  <c r="AE488" i="3"/>
  <c r="AI488" i="3" s="1"/>
  <c r="AJ488" i="3"/>
  <c r="AK488" i="3" s="1"/>
  <c r="AE480" i="3"/>
  <c r="AI480" i="3" s="1"/>
  <c r="AJ480" i="3"/>
  <c r="AK480" i="3" s="1"/>
  <c r="AE472" i="3"/>
  <c r="AI472" i="3" s="1"/>
  <c r="AJ472" i="3"/>
  <c r="AK472" i="3" s="1"/>
  <c r="AE464" i="3"/>
  <c r="AI464" i="3" s="1"/>
  <c r="AJ464" i="3"/>
  <c r="AK464" i="3" s="1"/>
  <c r="AE456" i="3"/>
  <c r="AI456" i="3" s="1"/>
  <c r="AJ456" i="3"/>
  <c r="AK456" i="3" s="1"/>
  <c r="AE448" i="3"/>
  <c r="AI448" i="3" s="1"/>
  <c r="AJ448" i="3"/>
  <c r="AK448" i="3" s="1"/>
  <c r="AE440" i="3"/>
  <c r="AI440" i="3" s="1"/>
  <c r="AJ440" i="3"/>
  <c r="AK440" i="3" s="1"/>
  <c r="AE432" i="3"/>
  <c r="AI432" i="3" s="1"/>
  <c r="AJ432" i="3"/>
  <c r="AK432" i="3" s="1"/>
  <c r="AE424" i="3"/>
  <c r="AI424" i="3" s="1"/>
  <c r="AJ424" i="3"/>
  <c r="AK424" i="3" s="1"/>
  <c r="AE416" i="3"/>
  <c r="AI416" i="3" s="1"/>
  <c r="AJ416" i="3"/>
  <c r="AK416" i="3" s="1"/>
  <c r="AE408" i="3"/>
  <c r="AI408" i="3" s="1"/>
  <c r="AJ408" i="3"/>
  <c r="AK408" i="3" s="1"/>
  <c r="AE400" i="3"/>
  <c r="AI400" i="3" s="1"/>
  <c r="AJ400" i="3"/>
  <c r="AK400" i="3" s="1"/>
  <c r="AE392" i="3"/>
  <c r="AI392" i="3" s="1"/>
  <c r="AJ392" i="3"/>
  <c r="AK392" i="3" s="1"/>
  <c r="AE384" i="3"/>
  <c r="AI384" i="3" s="1"/>
  <c r="AJ384" i="3"/>
  <c r="AK384" i="3" s="1"/>
  <c r="AE376" i="3"/>
  <c r="AI376" i="3" s="1"/>
  <c r="AJ376" i="3"/>
  <c r="AK376" i="3" s="1"/>
  <c r="AE368" i="3"/>
  <c r="AI368" i="3" s="1"/>
  <c r="AJ368" i="3"/>
  <c r="AK368" i="3" s="1"/>
  <c r="AE360" i="3"/>
  <c r="AI360" i="3" s="1"/>
  <c r="AJ360" i="3"/>
  <c r="AK360" i="3" s="1"/>
  <c r="AE352" i="3"/>
  <c r="AI352" i="3" s="1"/>
  <c r="AJ352" i="3"/>
  <c r="AK352" i="3" s="1"/>
  <c r="AE344" i="3"/>
  <c r="AI344" i="3" s="1"/>
  <c r="AJ344" i="3"/>
  <c r="AK344" i="3" s="1"/>
  <c r="AE336" i="3"/>
  <c r="AI336" i="3" s="1"/>
  <c r="AJ336" i="3"/>
  <c r="AK336" i="3" s="1"/>
  <c r="AE328" i="3"/>
  <c r="AI328" i="3" s="1"/>
  <c r="AJ328" i="3"/>
  <c r="AK328" i="3" s="1"/>
  <c r="AE320" i="3"/>
  <c r="AI320" i="3" s="1"/>
  <c r="AJ320" i="3"/>
  <c r="AK320" i="3" s="1"/>
  <c r="AE312" i="3"/>
  <c r="AI312" i="3" s="1"/>
  <c r="AJ312" i="3"/>
  <c r="AK312" i="3" s="1"/>
  <c r="AE304" i="3"/>
  <c r="AI304" i="3" s="1"/>
  <c r="AJ304" i="3"/>
  <c r="AK304" i="3" s="1"/>
  <c r="AE296" i="3"/>
  <c r="AI296" i="3" s="1"/>
  <c r="AJ296" i="3"/>
  <c r="AK296" i="3" s="1"/>
  <c r="AE288" i="3"/>
  <c r="AI288" i="3" s="1"/>
  <c r="AJ288" i="3"/>
  <c r="AK288" i="3" s="1"/>
  <c r="AE280" i="3"/>
  <c r="AI280" i="3" s="1"/>
  <c r="AJ280" i="3"/>
  <c r="AK280" i="3" s="1"/>
  <c r="AE272" i="3"/>
  <c r="AI272" i="3" s="1"/>
  <c r="AJ272" i="3"/>
  <c r="AK272" i="3" s="1"/>
  <c r="AE264" i="3"/>
  <c r="AI264" i="3" s="1"/>
  <c r="AJ264" i="3"/>
  <c r="AK264" i="3" s="1"/>
  <c r="AE256" i="3"/>
  <c r="AI256" i="3" s="1"/>
  <c r="AJ256" i="3"/>
  <c r="AK256" i="3" s="1"/>
  <c r="AE248" i="3"/>
  <c r="AI248" i="3" s="1"/>
  <c r="AJ248" i="3"/>
  <c r="AK248" i="3" s="1"/>
  <c r="AE240" i="3"/>
  <c r="AI240" i="3" s="1"/>
  <c r="AJ240" i="3"/>
  <c r="AK240" i="3" s="1"/>
  <c r="AE232" i="3"/>
  <c r="AI232" i="3" s="1"/>
  <c r="AJ232" i="3"/>
  <c r="AK232" i="3" s="1"/>
  <c r="AE224" i="3"/>
  <c r="AI224" i="3" s="1"/>
  <c r="AJ224" i="3"/>
  <c r="AK224" i="3" s="1"/>
  <c r="AE216" i="3"/>
  <c r="AI216" i="3" s="1"/>
  <c r="AJ216" i="3"/>
  <c r="AK216" i="3" s="1"/>
  <c r="AE208" i="3"/>
  <c r="AI208" i="3" s="1"/>
  <c r="AJ208" i="3"/>
  <c r="AK208"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4" i="3"/>
  <c r="AI144" i="3" s="1"/>
  <c r="AJ144" i="3"/>
  <c r="AK144" i="3" s="1"/>
  <c r="AE136" i="3"/>
  <c r="AI136" i="3" s="1"/>
  <c r="AJ136" i="3"/>
  <c r="AK136" i="3" s="1"/>
  <c r="AE128" i="3"/>
  <c r="AI128" i="3" s="1"/>
  <c r="AJ128" i="3"/>
  <c r="AK128" i="3" s="1"/>
  <c r="AE120" i="3"/>
  <c r="AI120" i="3" s="1"/>
  <c r="AJ120" i="3"/>
  <c r="AK120" i="3" s="1"/>
  <c r="AE112" i="3"/>
  <c r="AI112" i="3" s="1"/>
  <c r="AJ112" i="3"/>
  <c r="AK112" i="3" s="1"/>
  <c r="AE104" i="3"/>
  <c r="AI104" i="3" s="1"/>
  <c r="AJ104" i="3"/>
  <c r="AK104" i="3" s="1"/>
  <c r="AE96" i="3"/>
  <c r="AI96" i="3" s="1"/>
  <c r="AJ96" i="3"/>
  <c r="AK96" i="3" s="1"/>
  <c r="AE88" i="3"/>
  <c r="AI88" i="3" s="1"/>
  <c r="AJ88" i="3"/>
  <c r="AK88" i="3" s="1"/>
  <c r="AE80" i="3"/>
  <c r="AI80" i="3" s="1"/>
  <c r="AJ80" i="3"/>
  <c r="AK80" i="3" s="1"/>
  <c r="AE72" i="3"/>
  <c r="AI72" i="3" s="1"/>
  <c r="AJ72" i="3"/>
  <c r="AK72" i="3" s="1"/>
  <c r="AE64" i="3"/>
  <c r="AI64" i="3" s="1"/>
  <c r="AJ64" i="3"/>
  <c r="AK64" i="3" s="1"/>
  <c r="AE56" i="3"/>
  <c r="AI56" i="3" s="1"/>
  <c r="AJ56" i="3"/>
  <c r="AK56" i="3" s="1"/>
  <c r="AE48" i="3"/>
  <c r="AI48" i="3" s="1"/>
  <c r="AJ48" i="3"/>
  <c r="AK48" i="3" s="1"/>
  <c r="AE40" i="3"/>
  <c r="AI40" i="3" s="1"/>
  <c r="AJ40" i="3"/>
  <c r="AK40" i="3" s="1"/>
  <c r="AE32" i="3"/>
  <c r="AI32" i="3" s="1"/>
  <c r="AJ32" i="3"/>
  <c r="AK32" i="3" s="1"/>
  <c r="AE24" i="3"/>
  <c r="AI24" i="3" s="1"/>
  <c r="AJ24" i="3"/>
  <c r="AK24" i="3" s="1"/>
  <c r="AB15" i="3"/>
  <c r="AE15" i="3" s="1"/>
  <c r="AI15" i="3" s="1"/>
  <c r="AM15" i="3" s="1"/>
  <c r="AB1001" i="3"/>
  <c r="AE1001" i="3" s="1"/>
  <c r="AI1001" i="3" s="1"/>
  <c r="AB985" i="3"/>
  <c r="AE985" i="3" s="1"/>
  <c r="AI985" i="3" s="1"/>
  <c r="AB969" i="3"/>
  <c r="AE969" i="3" s="1"/>
  <c r="AI969" i="3" s="1"/>
  <c r="AB953" i="3"/>
  <c r="AE953" i="3" s="1"/>
  <c r="AI953" i="3" s="1"/>
  <c r="AB937" i="3"/>
  <c r="AE937" i="3" s="1"/>
  <c r="AI937" i="3" s="1"/>
  <c r="AB921" i="3"/>
  <c r="AE921" i="3" s="1"/>
  <c r="AI921" i="3" s="1"/>
  <c r="AB905" i="3"/>
  <c r="AE905" i="3" s="1"/>
  <c r="AI905" i="3" s="1"/>
  <c r="AB889" i="3"/>
  <c r="AE889" i="3" s="1"/>
  <c r="AI889" i="3" s="1"/>
  <c r="AB873" i="3"/>
  <c r="AE873" i="3" s="1"/>
  <c r="AI873" i="3" s="1"/>
  <c r="AB857" i="3"/>
  <c r="AE857" i="3" s="1"/>
  <c r="AI857" i="3" s="1"/>
  <c r="AB841" i="3"/>
  <c r="AE841" i="3" s="1"/>
  <c r="AI841" i="3" s="1"/>
  <c r="AB825" i="3"/>
  <c r="AE825" i="3" s="1"/>
  <c r="AI825" i="3" s="1"/>
  <c r="AB809" i="3"/>
  <c r="AE809" i="3" s="1"/>
  <c r="AI809" i="3" s="1"/>
  <c r="AB793" i="3"/>
  <c r="AE793" i="3" s="1"/>
  <c r="AI793" i="3" s="1"/>
  <c r="AB777" i="3"/>
  <c r="AE777" i="3" s="1"/>
  <c r="AI777" i="3" s="1"/>
  <c r="AB761" i="3"/>
  <c r="AE761" i="3" s="1"/>
  <c r="AI761" i="3" s="1"/>
  <c r="AB745" i="3"/>
  <c r="AE745" i="3" s="1"/>
  <c r="AI745" i="3" s="1"/>
  <c r="AB729" i="3"/>
  <c r="AE729" i="3" s="1"/>
  <c r="AI729" i="3" s="1"/>
  <c r="AB713" i="3"/>
  <c r="AE713" i="3" s="1"/>
  <c r="AI713" i="3" s="1"/>
  <c r="AB697" i="3"/>
  <c r="AE697" i="3" s="1"/>
  <c r="AI697" i="3" s="1"/>
  <c r="AB681" i="3"/>
  <c r="AE681" i="3" s="1"/>
  <c r="AI681" i="3" s="1"/>
  <c r="AB665" i="3"/>
  <c r="AE665" i="3" s="1"/>
  <c r="AI665" i="3" s="1"/>
  <c r="AB649" i="3"/>
  <c r="AE649" i="3" s="1"/>
  <c r="AI649" i="3" s="1"/>
  <c r="AB633" i="3"/>
  <c r="AE633" i="3" s="1"/>
  <c r="AI633" i="3" s="1"/>
  <c r="AB617" i="3"/>
  <c r="AE617" i="3" s="1"/>
  <c r="AI617" i="3" s="1"/>
  <c r="AB601" i="3"/>
  <c r="AE601" i="3" s="1"/>
  <c r="AI601" i="3" s="1"/>
  <c r="AB585" i="3"/>
  <c r="AE585" i="3" s="1"/>
  <c r="AI585" i="3" s="1"/>
  <c r="AB569" i="3"/>
  <c r="AE569" i="3" s="1"/>
  <c r="AI569" i="3" s="1"/>
  <c r="AB553" i="3"/>
  <c r="AE553" i="3" s="1"/>
  <c r="AI553" i="3" s="1"/>
  <c r="AB537" i="3"/>
  <c r="AE537" i="3" s="1"/>
  <c r="AI537" i="3" s="1"/>
  <c r="AB521" i="3"/>
  <c r="AE521" i="3" s="1"/>
  <c r="AI521" i="3" s="1"/>
  <c r="AB505" i="3"/>
  <c r="AE505" i="3" s="1"/>
  <c r="AI505" i="3" s="1"/>
  <c r="AB489" i="3"/>
  <c r="AE489" i="3" s="1"/>
  <c r="AI489" i="3" s="1"/>
  <c r="AB473" i="3"/>
  <c r="AE473" i="3" s="1"/>
  <c r="AI473" i="3" s="1"/>
  <c r="AB457" i="3"/>
  <c r="AE457" i="3" s="1"/>
  <c r="AI457" i="3" s="1"/>
  <c r="AB441" i="3"/>
  <c r="AE441" i="3" s="1"/>
  <c r="AI441" i="3" s="1"/>
  <c r="AB425" i="3"/>
  <c r="AE425" i="3" s="1"/>
  <c r="AI425" i="3" s="1"/>
  <c r="AB409" i="3"/>
  <c r="AE409" i="3" s="1"/>
  <c r="AI409" i="3" s="1"/>
  <c r="AB393" i="3"/>
  <c r="AE393" i="3" s="1"/>
  <c r="AI393" i="3" s="1"/>
  <c r="AB377" i="3"/>
  <c r="AE377" i="3" s="1"/>
  <c r="AI377" i="3" s="1"/>
  <c r="AB361" i="3"/>
  <c r="AE361" i="3" s="1"/>
  <c r="AI361" i="3" s="1"/>
  <c r="AB345" i="3"/>
  <c r="AE345" i="3" s="1"/>
  <c r="AI345" i="3" s="1"/>
  <c r="AB329" i="3"/>
  <c r="AE329" i="3" s="1"/>
  <c r="AI329" i="3" s="1"/>
  <c r="AB313" i="3"/>
  <c r="AE313" i="3" s="1"/>
  <c r="AI313" i="3" s="1"/>
  <c r="AB297" i="3"/>
  <c r="AE297" i="3" s="1"/>
  <c r="AI297" i="3" s="1"/>
  <c r="AB281" i="3"/>
  <c r="AE281" i="3" s="1"/>
  <c r="AI281" i="3" s="1"/>
  <c r="AB265" i="3"/>
  <c r="AE265" i="3" s="1"/>
  <c r="AI265" i="3" s="1"/>
  <c r="AB249" i="3"/>
  <c r="AE249" i="3" s="1"/>
  <c r="AI249" i="3" s="1"/>
  <c r="AB233" i="3"/>
  <c r="AE233" i="3" s="1"/>
  <c r="AI233" i="3" s="1"/>
  <c r="AB217" i="3"/>
  <c r="AE217" i="3" s="1"/>
  <c r="AI217" i="3" s="1"/>
  <c r="AB201" i="3"/>
  <c r="AE201" i="3" s="1"/>
  <c r="AI201" i="3" s="1"/>
  <c r="AB185" i="3"/>
  <c r="AE185" i="3" s="1"/>
  <c r="AI185" i="3" s="1"/>
  <c r="AB169" i="3"/>
  <c r="AE169" i="3" s="1"/>
  <c r="AI169" i="3" s="1"/>
  <c r="AB153" i="3"/>
  <c r="AE153" i="3" s="1"/>
  <c r="AI153" i="3" s="1"/>
  <c r="AB137" i="3"/>
  <c r="AE137" i="3" s="1"/>
  <c r="AI137" i="3" s="1"/>
  <c r="AB121" i="3"/>
  <c r="AE121" i="3" s="1"/>
  <c r="AI121" i="3" s="1"/>
  <c r="AB105" i="3"/>
  <c r="AE105" i="3" s="1"/>
  <c r="AI105" i="3" s="1"/>
  <c r="AB89" i="3"/>
  <c r="AE89" i="3" s="1"/>
  <c r="AI89" i="3" s="1"/>
  <c r="AB73" i="3"/>
  <c r="AE73" i="3" s="1"/>
  <c r="AI73" i="3" s="1"/>
  <c r="AB57" i="3"/>
  <c r="AE57" i="3" s="1"/>
  <c r="AI57" i="3" s="1"/>
  <c r="AB41" i="3"/>
  <c r="AE41" i="3" s="1"/>
  <c r="AI41" i="3" s="1"/>
  <c r="AB25" i="3"/>
  <c r="AE25" i="3" s="1"/>
  <c r="AI25" i="3" s="1"/>
  <c r="AJ989" i="3"/>
  <c r="AK989" i="3" s="1"/>
  <c r="AJ957" i="3"/>
  <c r="AK957" i="3" s="1"/>
  <c r="AJ925" i="3"/>
  <c r="AK925" i="3" s="1"/>
  <c r="AJ893" i="3"/>
  <c r="AK893" i="3" s="1"/>
  <c r="AJ861" i="3"/>
  <c r="AK861" i="3" s="1"/>
  <c r="AJ829" i="3"/>
  <c r="AK829" i="3" s="1"/>
  <c r="AJ797" i="3"/>
  <c r="AK797" i="3" s="1"/>
  <c r="AJ765" i="3"/>
  <c r="AK765" i="3" s="1"/>
  <c r="AJ733" i="3"/>
  <c r="AK733" i="3" s="1"/>
  <c r="AJ701" i="3"/>
  <c r="AK701" i="3" s="1"/>
  <c r="AJ669" i="3"/>
  <c r="AK669" i="3" s="1"/>
  <c r="AJ637" i="3"/>
  <c r="AK637" i="3" s="1"/>
  <c r="AJ605" i="3"/>
  <c r="AK605" i="3" s="1"/>
  <c r="AJ573" i="3"/>
  <c r="AK573" i="3" s="1"/>
  <c r="AJ541" i="3"/>
  <c r="AK541" i="3" s="1"/>
  <c r="AJ509" i="3"/>
  <c r="AK509" i="3" s="1"/>
  <c r="AJ477" i="3"/>
  <c r="AK477" i="3" s="1"/>
  <c r="AJ445" i="3"/>
  <c r="AK445" i="3" s="1"/>
  <c r="AJ413" i="3"/>
  <c r="AK413" i="3" s="1"/>
  <c r="AJ381" i="3"/>
  <c r="AK381" i="3" s="1"/>
  <c r="AJ349" i="3"/>
  <c r="AK349" i="3" s="1"/>
  <c r="AJ317" i="3"/>
  <c r="AK317" i="3" s="1"/>
  <c r="AJ221" i="3"/>
  <c r="AK221" i="3" s="1"/>
  <c r="AJ189" i="3"/>
  <c r="AK189" i="3" s="1"/>
  <c r="AJ981" i="3"/>
  <c r="AK981" i="3" s="1"/>
  <c r="AB981" i="3"/>
  <c r="AE981" i="3" s="1"/>
  <c r="AI981" i="3" s="1"/>
  <c r="AB941" i="3"/>
  <c r="AE941" i="3" s="1"/>
  <c r="AI941" i="3" s="1"/>
  <c r="AB909" i="3"/>
  <c r="AE909" i="3" s="1"/>
  <c r="AI909" i="3" s="1"/>
  <c r="AB877" i="3"/>
  <c r="AE877" i="3" s="1"/>
  <c r="AI877" i="3" s="1"/>
  <c r="AB845" i="3"/>
  <c r="AE845" i="3" s="1"/>
  <c r="AI845" i="3" s="1"/>
  <c r="AB813" i="3"/>
  <c r="AE813" i="3" s="1"/>
  <c r="AI813" i="3" s="1"/>
  <c r="AB781" i="3"/>
  <c r="AE781" i="3" s="1"/>
  <c r="AI781" i="3" s="1"/>
  <c r="AB749" i="3"/>
  <c r="AE749" i="3" s="1"/>
  <c r="AI749" i="3" s="1"/>
  <c r="AB717" i="3"/>
  <c r="AE717" i="3" s="1"/>
  <c r="AI717" i="3" s="1"/>
  <c r="AB685" i="3"/>
  <c r="AE685" i="3" s="1"/>
  <c r="AI685" i="3" s="1"/>
  <c r="AB653" i="3"/>
  <c r="AE653" i="3" s="1"/>
  <c r="AI653" i="3" s="1"/>
  <c r="AB621" i="3"/>
  <c r="AE621" i="3" s="1"/>
  <c r="AI621" i="3" s="1"/>
  <c r="AB589" i="3"/>
  <c r="AE589" i="3" s="1"/>
  <c r="AI589" i="3" s="1"/>
  <c r="AB557" i="3"/>
  <c r="AE557" i="3" s="1"/>
  <c r="AI557" i="3" s="1"/>
  <c r="AB525" i="3"/>
  <c r="AE525" i="3" s="1"/>
  <c r="AI525" i="3" s="1"/>
  <c r="AJ485" i="3"/>
  <c r="AK485" i="3" s="1"/>
  <c r="AB485" i="3"/>
  <c r="AE485" i="3" s="1"/>
  <c r="AI485" i="3" s="1"/>
  <c r="AJ453" i="3"/>
  <c r="AK453" i="3" s="1"/>
  <c r="AB453" i="3"/>
  <c r="AE453" i="3" s="1"/>
  <c r="AI453" i="3" s="1"/>
  <c r="AJ421" i="3"/>
  <c r="AK421" i="3" s="1"/>
  <c r="AB421" i="3"/>
  <c r="AE421" i="3" s="1"/>
  <c r="AI421" i="3" s="1"/>
  <c r="AJ389" i="3"/>
  <c r="AK389" i="3" s="1"/>
  <c r="AB389" i="3"/>
  <c r="AE389" i="3" s="1"/>
  <c r="AI389" i="3" s="1"/>
  <c r="AJ357" i="3"/>
  <c r="AK357" i="3" s="1"/>
  <c r="AB357" i="3"/>
  <c r="AE357" i="3" s="1"/>
  <c r="AI357" i="3" s="1"/>
  <c r="AJ325" i="3"/>
  <c r="AK325" i="3" s="1"/>
  <c r="AB325" i="3"/>
  <c r="AE325" i="3" s="1"/>
  <c r="AI325" i="3" s="1"/>
  <c r="AB285" i="3"/>
  <c r="AE285" i="3" s="1"/>
  <c r="AI285" i="3" s="1"/>
  <c r="AB253" i="3"/>
  <c r="AE253" i="3" s="1"/>
  <c r="AI253" i="3" s="1"/>
  <c r="AJ229" i="3"/>
  <c r="AK229" i="3" s="1"/>
  <c r="AB229" i="3"/>
  <c r="AE229" i="3" s="1"/>
  <c r="AI229" i="3" s="1"/>
  <c r="AJ197" i="3"/>
  <c r="AK197" i="3" s="1"/>
  <c r="AB197" i="3"/>
  <c r="AE197" i="3" s="1"/>
  <c r="AI197" i="3" s="1"/>
  <c r="AJ165" i="3"/>
  <c r="AK165" i="3" s="1"/>
  <c r="AB165" i="3"/>
  <c r="AE165" i="3" s="1"/>
  <c r="AI165" i="3" s="1"/>
  <c r="AJ133" i="3"/>
  <c r="AK133" i="3" s="1"/>
  <c r="AB133" i="3"/>
  <c r="AE133" i="3" s="1"/>
  <c r="AI133" i="3" s="1"/>
  <c r="AB1004" i="3"/>
  <c r="AE1004" i="3" s="1"/>
  <c r="AI1004"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B828" i="3"/>
  <c r="AE828" i="3" s="1"/>
  <c r="AI828" i="3" s="1"/>
  <c r="AB796" i="3"/>
  <c r="AE796" i="3" s="1"/>
  <c r="AI796" i="3" s="1"/>
  <c r="AB764" i="3"/>
  <c r="AE764" i="3" s="1"/>
  <c r="AI764" i="3" s="1"/>
  <c r="AB732" i="3"/>
  <c r="AE732" i="3" s="1"/>
  <c r="AI732" i="3" s="1"/>
  <c r="AB700" i="3"/>
  <c r="AE700" i="3" s="1"/>
  <c r="AI700" i="3" s="1"/>
  <c r="AJ676" i="3"/>
  <c r="AK676" i="3" s="1"/>
  <c r="AB676" i="3"/>
  <c r="AE676" i="3" s="1"/>
  <c r="AI676" i="3" s="1"/>
  <c r="AJ644" i="3"/>
  <c r="AK644" i="3" s="1"/>
  <c r="AB644" i="3"/>
  <c r="AE644" i="3" s="1"/>
  <c r="AI644" i="3" s="1"/>
  <c r="AJ612" i="3"/>
  <c r="AK612" i="3" s="1"/>
  <c r="AB612" i="3"/>
  <c r="AE612" i="3" s="1"/>
  <c r="AI612" i="3" s="1"/>
  <c r="AB572" i="3"/>
  <c r="AE572" i="3" s="1"/>
  <c r="AI572" i="3" s="1"/>
  <c r="AB540" i="3"/>
  <c r="AE540" i="3" s="1"/>
  <c r="AI540" i="3" s="1"/>
  <c r="AB508" i="3"/>
  <c r="AE508" i="3" s="1"/>
  <c r="AI508" i="3" s="1"/>
  <c r="AB476" i="3"/>
  <c r="AE476" i="3" s="1"/>
  <c r="AI476"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J292" i="3"/>
  <c r="AK292" i="3" s="1"/>
  <c r="AB292" i="3"/>
  <c r="AE292" i="3" s="1"/>
  <c r="AI292" i="3" s="1"/>
  <c r="AJ260" i="3"/>
  <c r="AK260" i="3" s="1"/>
  <c r="AB260" i="3"/>
  <c r="AE260" i="3" s="1"/>
  <c r="AI260" i="3" s="1"/>
  <c r="AJ228" i="3"/>
  <c r="AK228" i="3" s="1"/>
  <c r="AB228" i="3"/>
  <c r="AE228" i="3" s="1"/>
  <c r="AI228" i="3" s="1"/>
  <c r="AJ196" i="3"/>
  <c r="AK196" i="3" s="1"/>
  <c r="AB196" i="3"/>
  <c r="AE196" i="3" s="1"/>
  <c r="AI196" i="3" s="1"/>
  <c r="AJ164" i="3"/>
  <c r="AK164" i="3" s="1"/>
  <c r="AB164" i="3"/>
  <c r="AE164" i="3" s="1"/>
  <c r="AI164" i="3" s="1"/>
  <c r="AJ1005" i="3"/>
  <c r="AK1005" i="3" s="1"/>
  <c r="AJ941" i="3"/>
  <c r="AK941" i="3" s="1"/>
  <c r="AJ813" i="3"/>
  <c r="AK813" i="3" s="1"/>
  <c r="AJ749" i="3"/>
  <c r="AK749" i="3" s="1"/>
  <c r="AJ653" i="3"/>
  <c r="AK653" i="3" s="1"/>
  <c r="AJ557" i="3"/>
  <c r="AK557" i="3" s="1"/>
  <c r="AJ461" i="3"/>
  <c r="AK461" i="3" s="1"/>
  <c r="AJ365" i="3"/>
  <c r="AK365" i="3" s="1"/>
  <c r="AJ269" i="3"/>
  <c r="AK269" i="3" s="1"/>
  <c r="AJ141" i="3"/>
  <c r="AK141" i="3" s="1"/>
  <c r="AJ1011" i="3"/>
  <c r="AK1011" i="3" s="1"/>
  <c r="AB1011" i="3"/>
  <c r="AE1011" i="3" s="1"/>
  <c r="AI1011" i="3" s="1"/>
  <c r="AJ979" i="3"/>
  <c r="AK979" i="3" s="1"/>
  <c r="AB979" i="3"/>
  <c r="AE979" i="3" s="1"/>
  <c r="AI979" i="3" s="1"/>
  <c r="AJ947" i="3"/>
  <c r="AK947" i="3" s="1"/>
  <c r="AB947" i="3"/>
  <c r="AE947" i="3" s="1"/>
  <c r="AI947" i="3" s="1"/>
  <c r="AJ915" i="3"/>
  <c r="AK915" i="3" s="1"/>
  <c r="AB915" i="3"/>
  <c r="AE915" i="3" s="1"/>
  <c r="AI915" i="3" s="1"/>
  <c r="AJ883" i="3"/>
  <c r="AK883" i="3" s="1"/>
  <c r="AB883" i="3"/>
  <c r="AE883" i="3" s="1"/>
  <c r="AI883" i="3" s="1"/>
  <c r="AB859" i="3"/>
  <c r="AE859" i="3" s="1"/>
  <c r="AI859" i="3" s="1"/>
  <c r="AB827" i="3"/>
  <c r="AE827" i="3" s="1"/>
  <c r="AI827"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B347" i="3"/>
  <c r="AE347" i="3" s="1"/>
  <c r="AI347" i="3" s="1"/>
  <c r="AB315" i="3"/>
  <c r="AE315" i="3" s="1"/>
  <c r="AI315" i="3" s="1"/>
  <c r="AB283" i="3"/>
  <c r="AE283" i="3" s="1"/>
  <c r="AI283"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31" i="3"/>
  <c r="AK131" i="3" s="1"/>
  <c r="AB131" i="3"/>
  <c r="AE131" i="3" s="1"/>
  <c r="AI131" i="3" s="1"/>
  <c r="AB107" i="3"/>
  <c r="AE107" i="3" s="1"/>
  <c r="AI107" i="3" s="1"/>
  <c r="AB75" i="3"/>
  <c r="AE75" i="3" s="1"/>
  <c r="AI75" i="3" s="1"/>
  <c r="AB43" i="3"/>
  <c r="AE43" i="3" s="1"/>
  <c r="AI43" i="3" s="1"/>
  <c r="AJ19" i="3"/>
  <c r="AK19" i="3" s="1"/>
  <c r="AB19" i="3"/>
  <c r="AE19" i="3" s="1"/>
  <c r="AI19" i="3" s="1"/>
  <c r="AJ460" i="3"/>
  <c r="AK460" i="3" s="1"/>
  <c r="AJ364" i="3"/>
  <c r="AK364" i="3" s="1"/>
  <c r="AJ268" i="3"/>
  <c r="AK268" i="3" s="1"/>
  <c r="AJ172" i="3"/>
  <c r="AK172" i="3" s="1"/>
  <c r="AE986" i="3"/>
  <c r="AI986" i="3" s="1"/>
  <c r="AJ986" i="3"/>
  <c r="AK986" i="3" s="1"/>
  <c r="AE954" i="3"/>
  <c r="AI954" i="3" s="1"/>
  <c r="AJ954" i="3"/>
  <c r="AK954" i="3" s="1"/>
  <c r="AE922" i="3"/>
  <c r="AI922" i="3" s="1"/>
  <c r="AJ922" i="3"/>
  <c r="AK922" i="3" s="1"/>
  <c r="AE890" i="3"/>
  <c r="AI890" i="3" s="1"/>
  <c r="AJ890" i="3"/>
  <c r="AK890" i="3" s="1"/>
  <c r="AE858" i="3"/>
  <c r="AI858" i="3" s="1"/>
  <c r="AJ858" i="3"/>
  <c r="AK858" i="3" s="1"/>
  <c r="AE826" i="3"/>
  <c r="AI826" i="3" s="1"/>
  <c r="AJ826" i="3"/>
  <c r="AK826" i="3" s="1"/>
  <c r="AE802" i="3"/>
  <c r="AI802" i="3" s="1"/>
  <c r="AJ802" i="3"/>
  <c r="AK802" i="3" s="1"/>
  <c r="AE770" i="3"/>
  <c r="AI770" i="3" s="1"/>
  <c r="AJ770" i="3"/>
  <c r="AK770" i="3" s="1"/>
  <c r="AE738" i="3"/>
  <c r="AI738" i="3" s="1"/>
  <c r="AJ738" i="3"/>
  <c r="AK738" i="3" s="1"/>
  <c r="AE706" i="3"/>
  <c r="AI706" i="3" s="1"/>
  <c r="AJ706" i="3"/>
  <c r="AK706" i="3" s="1"/>
  <c r="AE674" i="3"/>
  <c r="AI674" i="3" s="1"/>
  <c r="AJ674" i="3"/>
  <c r="AK674" i="3" s="1"/>
  <c r="AE642" i="3"/>
  <c r="AI642" i="3" s="1"/>
  <c r="AJ642" i="3"/>
  <c r="AK642" i="3" s="1"/>
  <c r="AE610" i="3"/>
  <c r="AI610" i="3" s="1"/>
  <c r="AJ610" i="3"/>
  <c r="AK610" i="3" s="1"/>
  <c r="AE586" i="3"/>
  <c r="AI586" i="3" s="1"/>
  <c r="AJ586" i="3"/>
  <c r="AK586" i="3" s="1"/>
  <c r="AE554" i="3"/>
  <c r="AI554" i="3" s="1"/>
  <c r="AJ554" i="3"/>
  <c r="AK554" i="3" s="1"/>
  <c r="AE522" i="3"/>
  <c r="AI522" i="3" s="1"/>
  <c r="AJ522" i="3"/>
  <c r="AK522" i="3" s="1"/>
  <c r="AE490" i="3"/>
  <c r="AI490" i="3" s="1"/>
  <c r="AJ490" i="3"/>
  <c r="AK490" i="3" s="1"/>
  <c r="AE458" i="3"/>
  <c r="AI458" i="3" s="1"/>
  <c r="AJ458" i="3"/>
  <c r="AK458" i="3" s="1"/>
  <c r="AE426" i="3"/>
  <c r="AI426" i="3" s="1"/>
  <c r="AJ426" i="3"/>
  <c r="AK426" i="3" s="1"/>
  <c r="AE394" i="3"/>
  <c r="AI394" i="3" s="1"/>
  <c r="AJ394" i="3"/>
  <c r="AK394" i="3" s="1"/>
  <c r="AE362" i="3"/>
  <c r="AI362" i="3" s="1"/>
  <c r="AJ362" i="3"/>
  <c r="AK362" i="3" s="1"/>
  <c r="AE330" i="3"/>
  <c r="AI330" i="3" s="1"/>
  <c r="AJ330" i="3"/>
  <c r="AK330" i="3" s="1"/>
  <c r="AE306" i="3"/>
  <c r="AI306" i="3" s="1"/>
  <c r="AJ306" i="3"/>
  <c r="AK306" i="3" s="1"/>
  <c r="AE274" i="3"/>
  <c r="AI274" i="3" s="1"/>
  <c r="AJ274" i="3"/>
  <c r="AK274" i="3" s="1"/>
  <c r="AE250" i="3"/>
  <c r="AI250" i="3" s="1"/>
  <c r="AJ250" i="3"/>
  <c r="AK250" i="3" s="1"/>
  <c r="AE218" i="3"/>
  <c r="AI218" i="3" s="1"/>
  <c r="AJ218" i="3"/>
  <c r="AK218" i="3" s="1"/>
  <c r="AE194" i="3"/>
  <c r="AI194" i="3" s="1"/>
  <c r="AJ194" i="3"/>
  <c r="AK194" i="3" s="1"/>
  <c r="AE162" i="3"/>
  <c r="AI162" i="3" s="1"/>
  <c r="AJ162" i="3"/>
  <c r="AK162" i="3" s="1"/>
  <c r="AE130" i="3"/>
  <c r="AI130" i="3" s="1"/>
  <c r="AJ130" i="3"/>
  <c r="AK130" i="3" s="1"/>
  <c r="AE98" i="3"/>
  <c r="AI98" i="3" s="1"/>
  <c r="AJ98" i="3"/>
  <c r="AK98" i="3" s="1"/>
  <c r="AE74" i="3"/>
  <c r="AI74" i="3" s="1"/>
  <c r="AJ74" i="3"/>
  <c r="AK74" i="3" s="1"/>
  <c r="AE34" i="3"/>
  <c r="AI34" i="3" s="1"/>
  <c r="AJ34" i="3"/>
  <c r="AK34" i="3" s="1"/>
  <c r="AJ1003" i="3"/>
  <c r="AK1003" i="3" s="1"/>
  <c r="AJ811" i="3"/>
  <c r="AK811" i="3" s="1"/>
  <c r="AJ715" i="3"/>
  <c r="AK715" i="3" s="1"/>
  <c r="AJ619" i="3"/>
  <c r="AK619" i="3" s="1"/>
  <c r="AJ555" i="3"/>
  <c r="AK555" i="3" s="1"/>
  <c r="AJ459" i="3"/>
  <c r="AK459" i="3" s="1"/>
  <c r="AJ267" i="3"/>
  <c r="AK267" i="3" s="1"/>
  <c r="AJ171" i="3"/>
  <c r="AK171" i="3" s="1"/>
  <c r="AJ75" i="3"/>
  <c r="AK75"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997" i="3"/>
  <c r="AK997" i="3" s="1"/>
  <c r="AB997" i="3"/>
  <c r="AE997" i="3" s="1"/>
  <c r="AI997" i="3" s="1"/>
  <c r="AB973" i="3"/>
  <c r="AE973" i="3" s="1"/>
  <c r="AI973" i="3" s="1"/>
  <c r="AJ949" i="3"/>
  <c r="AK949" i="3" s="1"/>
  <c r="AB949" i="3"/>
  <c r="AE949" i="3" s="1"/>
  <c r="AI949" i="3" s="1"/>
  <c r="AJ917" i="3"/>
  <c r="AK917" i="3" s="1"/>
  <c r="AB917" i="3"/>
  <c r="AE917" i="3" s="1"/>
  <c r="AI917" i="3" s="1"/>
  <c r="AJ885" i="3"/>
  <c r="AK885" i="3" s="1"/>
  <c r="AB885" i="3"/>
  <c r="AE885" i="3" s="1"/>
  <c r="AI885" i="3" s="1"/>
  <c r="AJ853" i="3"/>
  <c r="AK853" i="3" s="1"/>
  <c r="AB853" i="3"/>
  <c r="AE853" i="3" s="1"/>
  <c r="AI853" i="3" s="1"/>
  <c r="AJ821" i="3"/>
  <c r="AK821" i="3" s="1"/>
  <c r="AB821" i="3"/>
  <c r="AE821" i="3" s="1"/>
  <c r="AI821" i="3" s="1"/>
  <c r="AJ789" i="3"/>
  <c r="AK789" i="3" s="1"/>
  <c r="AB789" i="3"/>
  <c r="AE789" i="3" s="1"/>
  <c r="AI789" i="3" s="1"/>
  <c r="AJ757" i="3"/>
  <c r="AK757" i="3" s="1"/>
  <c r="AB757" i="3"/>
  <c r="AE757" i="3" s="1"/>
  <c r="AI757" i="3" s="1"/>
  <c r="AJ725" i="3"/>
  <c r="AK725" i="3" s="1"/>
  <c r="AB725" i="3"/>
  <c r="AE725" i="3" s="1"/>
  <c r="AI725" i="3" s="1"/>
  <c r="AJ693" i="3"/>
  <c r="AK693" i="3" s="1"/>
  <c r="AB693" i="3"/>
  <c r="AE693" i="3" s="1"/>
  <c r="AI693" i="3" s="1"/>
  <c r="AJ661" i="3"/>
  <c r="AK661" i="3" s="1"/>
  <c r="AB661" i="3"/>
  <c r="AE661" i="3" s="1"/>
  <c r="AI661" i="3" s="1"/>
  <c r="AJ629" i="3"/>
  <c r="AK629" i="3" s="1"/>
  <c r="AB629" i="3"/>
  <c r="AE629" i="3" s="1"/>
  <c r="AI629" i="3" s="1"/>
  <c r="AJ597" i="3"/>
  <c r="AK597" i="3" s="1"/>
  <c r="AB597" i="3"/>
  <c r="AE597" i="3" s="1"/>
  <c r="AI597" i="3" s="1"/>
  <c r="AJ565" i="3"/>
  <c r="AK565" i="3" s="1"/>
  <c r="AB565" i="3"/>
  <c r="AE565" i="3" s="1"/>
  <c r="AI565" i="3" s="1"/>
  <c r="AJ533" i="3"/>
  <c r="AK533" i="3" s="1"/>
  <c r="AB533" i="3"/>
  <c r="AE533" i="3" s="1"/>
  <c r="AI533" i="3" s="1"/>
  <c r="AJ501" i="3"/>
  <c r="AK501" i="3" s="1"/>
  <c r="AB501" i="3"/>
  <c r="AE501" i="3" s="1"/>
  <c r="AI501" i="3" s="1"/>
  <c r="AJ469" i="3"/>
  <c r="AK469" i="3" s="1"/>
  <c r="AB469" i="3"/>
  <c r="AE469" i="3" s="1"/>
  <c r="AI469" i="3" s="1"/>
  <c r="AJ437" i="3"/>
  <c r="AK437" i="3" s="1"/>
  <c r="AB437" i="3"/>
  <c r="AE437" i="3" s="1"/>
  <c r="AI437" i="3" s="1"/>
  <c r="AJ405" i="3"/>
  <c r="AK405" i="3" s="1"/>
  <c r="AB405" i="3"/>
  <c r="AE405" i="3" s="1"/>
  <c r="AI405" i="3" s="1"/>
  <c r="AJ373" i="3"/>
  <c r="AK373" i="3" s="1"/>
  <c r="AB373" i="3"/>
  <c r="AE373" i="3" s="1"/>
  <c r="AI373" i="3" s="1"/>
  <c r="AJ341" i="3"/>
  <c r="AK341" i="3" s="1"/>
  <c r="AB341" i="3"/>
  <c r="AE341" i="3" s="1"/>
  <c r="AI341" i="3" s="1"/>
  <c r="AJ309" i="3"/>
  <c r="AK309" i="3" s="1"/>
  <c r="AB309" i="3"/>
  <c r="AE309" i="3" s="1"/>
  <c r="AI309" i="3" s="1"/>
  <c r="AJ277" i="3"/>
  <c r="AK277" i="3" s="1"/>
  <c r="AB277" i="3"/>
  <c r="AE277" i="3" s="1"/>
  <c r="AI277" i="3" s="1"/>
  <c r="AJ245" i="3"/>
  <c r="AK245" i="3" s="1"/>
  <c r="AB245" i="3"/>
  <c r="AE245" i="3" s="1"/>
  <c r="AI245" i="3" s="1"/>
  <c r="AJ213" i="3"/>
  <c r="AK213" i="3" s="1"/>
  <c r="AB213" i="3"/>
  <c r="AE213" i="3" s="1"/>
  <c r="AI213" i="3" s="1"/>
  <c r="AJ181" i="3"/>
  <c r="AK181" i="3" s="1"/>
  <c r="AB181" i="3"/>
  <c r="AE181" i="3" s="1"/>
  <c r="AI181" i="3" s="1"/>
  <c r="AB157" i="3"/>
  <c r="AE157" i="3" s="1"/>
  <c r="AI157" i="3" s="1"/>
  <c r="AB125" i="3"/>
  <c r="AE125" i="3" s="1"/>
  <c r="AI125"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B444" i="3"/>
  <c r="AE444" i="3" s="1"/>
  <c r="AI444" i="3" s="1"/>
  <c r="AB412" i="3"/>
  <c r="AE412" i="3" s="1"/>
  <c r="AI412" i="3" s="1"/>
  <c r="AB380" i="3"/>
  <c r="AE380" i="3" s="1"/>
  <c r="AI380" i="3" s="1"/>
  <c r="AB348" i="3"/>
  <c r="AE348" i="3" s="1"/>
  <c r="AI348" i="3" s="1"/>
  <c r="AB316" i="3"/>
  <c r="AE316" i="3" s="1"/>
  <c r="AI316" i="3" s="1"/>
  <c r="AB284" i="3"/>
  <c r="AE284" i="3" s="1"/>
  <c r="AI284" i="3" s="1"/>
  <c r="AB252" i="3"/>
  <c r="AE252" i="3" s="1"/>
  <c r="AI252" i="3" s="1"/>
  <c r="AB220" i="3"/>
  <c r="AE220" i="3" s="1"/>
  <c r="AI220" i="3" s="1"/>
  <c r="AB188" i="3"/>
  <c r="AE188" i="3" s="1"/>
  <c r="AI188" i="3" s="1"/>
  <c r="AB156" i="3"/>
  <c r="AE156" i="3" s="1"/>
  <c r="AI156" i="3" s="1"/>
  <c r="AJ877" i="3"/>
  <c r="AK877" i="3" s="1"/>
  <c r="AB987" i="3"/>
  <c r="AE987" i="3" s="1"/>
  <c r="AI987" i="3" s="1"/>
  <c r="AB955" i="3"/>
  <c r="AE955" i="3" s="1"/>
  <c r="AI955" i="3" s="1"/>
  <c r="AJ931" i="3"/>
  <c r="AK931" i="3" s="1"/>
  <c r="AB931" i="3"/>
  <c r="AE931" i="3" s="1"/>
  <c r="AI931" i="3" s="1"/>
  <c r="AB907" i="3"/>
  <c r="AE907" i="3" s="1"/>
  <c r="AI907" i="3" s="1"/>
  <c r="AB875" i="3"/>
  <c r="AE875" i="3" s="1"/>
  <c r="AI875" i="3" s="1"/>
  <c r="AB843" i="3"/>
  <c r="AE843" i="3" s="1"/>
  <c r="AI843" i="3" s="1"/>
  <c r="AJ819" i="3"/>
  <c r="AK819" i="3" s="1"/>
  <c r="AB819" i="3"/>
  <c r="AE819" i="3" s="1"/>
  <c r="AI819"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B571" i="3"/>
  <c r="AE571" i="3" s="1"/>
  <c r="AI571" i="3" s="1"/>
  <c r="AB539" i="3"/>
  <c r="AE539" i="3" s="1"/>
  <c r="AI539" i="3" s="1"/>
  <c r="AB507" i="3"/>
  <c r="AE507" i="3" s="1"/>
  <c r="AI507" i="3" s="1"/>
  <c r="AB475" i="3"/>
  <c r="AE475" i="3" s="1"/>
  <c r="AI475" i="3" s="1"/>
  <c r="AJ451" i="3"/>
  <c r="AK451" i="3" s="1"/>
  <c r="AB451" i="3"/>
  <c r="AE451" i="3" s="1"/>
  <c r="AI451" i="3" s="1"/>
  <c r="AB427" i="3"/>
  <c r="AE427" i="3" s="1"/>
  <c r="AI427" i="3" s="1"/>
  <c r="AB395" i="3"/>
  <c r="AE395" i="3" s="1"/>
  <c r="AI395" i="3" s="1"/>
  <c r="AB363" i="3"/>
  <c r="AE363" i="3" s="1"/>
  <c r="AI363" i="3" s="1"/>
  <c r="AB331" i="3"/>
  <c r="AE331" i="3" s="1"/>
  <c r="AI331" i="3" s="1"/>
  <c r="AJ307" i="3"/>
  <c r="AK307" i="3" s="1"/>
  <c r="AB307" i="3"/>
  <c r="AE307" i="3" s="1"/>
  <c r="AI307" i="3" s="1"/>
  <c r="AJ275" i="3"/>
  <c r="AK275" i="3" s="1"/>
  <c r="AB275" i="3"/>
  <c r="AE275" i="3" s="1"/>
  <c r="AI275" i="3" s="1"/>
  <c r="AJ243" i="3"/>
  <c r="AK243" i="3" s="1"/>
  <c r="AB243" i="3"/>
  <c r="AE243" i="3" s="1"/>
  <c r="AI243" i="3" s="1"/>
  <c r="AB219" i="3"/>
  <c r="AE219" i="3" s="1"/>
  <c r="AI219" i="3" s="1"/>
  <c r="AB187" i="3"/>
  <c r="AE187" i="3" s="1"/>
  <c r="AI187" i="3" s="1"/>
  <c r="AB155" i="3"/>
  <c r="AE155" i="3" s="1"/>
  <c r="AI155" i="3" s="1"/>
  <c r="AB123" i="3"/>
  <c r="AE123" i="3" s="1"/>
  <c r="AI123" i="3" s="1"/>
  <c r="AB91" i="3"/>
  <c r="AE91" i="3" s="1"/>
  <c r="AI91" i="3" s="1"/>
  <c r="AJ67" i="3"/>
  <c r="AK67" i="3" s="1"/>
  <c r="AB67" i="3"/>
  <c r="AE67" i="3" s="1"/>
  <c r="AI67" i="3" s="1"/>
  <c r="AJ35" i="3"/>
  <c r="AK35" i="3" s="1"/>
  <c r="AB35" i="3"/>
  <c r="AE35" i="3" s="1"/>
  <c r="AI35" i="3" s="1"/>
  <c r="AJ1004" i="3"/>
  <c r="AK1004" i="3" s="1"/>
  <c r="AJ908" i="3"/>
  <c r="AK908" i="3" s="1"/>
  <c r="AJ812" i="3"/>
  <c r="AK812" i="3" s="1"/>
  <c r="AJ748" i="3"/>
  <c r="AK748" i="3" s="1"/>
  <c r="AJ652" i="3"/>
  <c r="AK652" i="3" s="1"/>
  <c r="AJ556" i="3"/>
  <c r="AK556" i="3" s="1"/>
  <c r="AJ492" i="3"/>
  <c r="AK492" i="3" s="1"/>
  <c r="AJ396" i="3"/>
  <c r="AK396" i="3" s="1"/>
  <c r="AJ332" i="3"/>
  <c r="AK332" i="3" s="1"/>
  <c r="AJ236" i="3"/>
  <c r="AK236" i="3" s="1"/>
  <c r="AJ204" i="3"/>
  <c r="AK204" i="3" s="1"/>
  <c r="AE994" i="3"/>
  <c r="AI994" i="3" s="1"/>
  <c r="AJ994" i="3"/>
  <c r="AK994" i="3" s="1"/>
  <c r="AE962" i="3"/>
  <c r="AI962" i="3" s="1"/>
  <c r="AJ962" i="3"/>
  <c r="AK962" i="3" s="1"/>
  <c r="AE930" i="3"/>
  <c r="AI930" i="3" s="1"/>
  <c r="AJ930" i="3"/>
  <c r="AK930" i="3" s="1"/>
  <c r="AE906" i="3"/>
  <c r="AI906" i="3" s="1"/>
  <c r="AJ906" i="3"/>
  <c r="AK906" i="3" s="1"/>
  <c r="AE874" i="3"/>
  <c r="AI874" i="3" s="1"/>
  <c r="AJ874" i="3"/>
  <c r="AK874" i="3" s="1"/>
  <c r="AE842" i="3"/>
  <c r="AI842" i="3" s="1"/>
  <c r="AJ842" i="3"/>
  <c r="AK842" i="3" s="1"/>
  <c r="AE810" i="3"/>
  <c r="AI810" i="3" s="1"/>
  <c r="AJ810" i="3"/>
  <c r="AK810" i="3" s="1"/>
  <c r="AE778" i="3"/>
  <c r="AI778" i="3" s="1"/>
  <c r="AJ778" i="3"/>
  <c r="AK778" i="3" s="1"/>
  <c r="AE754" i="3"/>
  <c r="AI754" i="3" s="1"/>
  <c r="AJ754" i="3"/>
  <c r="AK754" i="3" s="1"/>
  <c r="AE722" i="3"/>
  <c r="AI722" i="3" s="1"/>
  <c r="AJ722" i="3"/>
  <c r="AK722" i="3" s="1"/>
  <c r="AE698" i="3"/>
  <c r="AI698" i="3" s="1"/>
  <c r="AJ698" i="3"/>
  <c r="AK698" i="3" s="1"/>
  <c r="AE666" i="3"/>
  <c r="AI666" i="3" s="1"/>
  <c r="AJ666" i="3"/>
  <c r="AK666" i="3" s="1"/>
  <c r="AE650" i="3"/>
  <c r="AI650" i="3" s="1"/>
  <c r="AJ650" i="3"/>
  <c r="AK650" i="3" s="1"/>
  <c r="AE618" i="3"/>
  <c r="AI618" i="3" s="1"/>
  <c r="AJ618" i="3"/>
  <c r="AK618" i="3" s="1"/>
  <c r="AE594" i="3"/>
  <c r="AI594" i="3" s="1"/>
  <c r="AJ594" i="3"/>
  <c r="AK594" i="3" s="1"/>
  <c r="AE562" i="3"/>
  <c r="AI562" i="3" s="1"/>
  <c r="AJ562" i="3"/>
  <c r="AK562" i="3" s="1"/>
  <c r="AE530" i="3"/>
  <c r="AI530" i="3" s="1"/>
  <c r="AJ530" i="3"/>
  <c r="AK530" i="3" s="1"/>
  <c r="AE498" i="3"/>
  <c r="AI498" i="3" s="1"/>
  <c r="AJ498" i="3"/>
  <c r="AK498" i="3" s="1"/>
  <c r="AE466" i="3"/>
  <c r="AI466" i="3" s="1"/>
  <c r="AJ466" i="3"/>
  <c r="AK466" i="3" s="1"/>
  <c r="AE450" i="3"/>
  <c r="AI450" i="3" s="1"/>
  <c r="AJ450" i="3"/>
  <c r="AK450" i="3" s="1"/>
  <c r="AE418" i="3"/>
  <c r="AI418" i="3" s="1"/>
  <c r="AJ418" i="3"/>
  <c r="AK418" i="3" s="1"/>
  <c r="AE386" i="3"/>
  <c r="AI386" i="3" s="1"/>
  <c r="AJ386" i="3"/>
  <c r="AK386" i="3" s="1"/>
  <c r="AE354" i="3"/>
  <c r="AI354" i="3" s="1"/>
  <c r="AJ354" i="3"/>
  <c r="AK354" i="3" s="1"/>
  <c r="AE322" i="3"/>
  <c r="AI322" i="3" s="1"/>
  <c r="AJ322" i="3"/>
  <c r="AK322" i="3" s="1"/>
  <c r="AE290" i="3"/>
  <c r="AI290" i="3" s="1"/>
  <c r="AJ290" i="3"/>
  <c r="AK290" i="3" s="1"/>
  <c r="AE258" i="3"/>
  <c r="AI258" i="3" s="1"/>
  <c r="AJ258" i="3"/>
  <c r="AK258" i="3" s="1"/>
  <c r="AE234" i="3"/>
  <c r="AI234" i="3" s="1"/>
  <c r="AJ234" i="3"/>
  <c r="AK234" i="3" s="1"/>
  <c r="AE202" i="3"/>
  <c r="AI202" i="3" s="1"/>
  <c r="AJ202" i="3"/>
  <c r="AK202" i="3" s="1"/>
  <c r="AE170" i="3"/>
  <c r="AI170" i="3" s="1"/>
  <c r="AJ170" i="3"/>
  <c r="AK170" i="3" s="1"/>
  <c r="AE146" i="3"/>
  <c r="AI146" i="3" s="1"/>
  <c r="AJ146" i="3"/>
  <c r="AK146" i="3" s="1"/>
  <c r="AE114" i="3"/>
  <c r="AI114" i="3" s="1"/>
  <c r="AJ114" i="3"/>
  <c r="AK114" i="3" s="1"/>
  <c r="AE82" i="3"/>
  <c r="AI82" i="3" s="1"/>
  <c r="AJ82" i="3"/>
  <c r="AK82" i="3" s="1"/>
  <c r="AE66" i="3"/>
  <c r="AI66" i="3" s="1"/>
  <c r="AJ66" i="3"/>
  <c r="AK66" i="3" s="1"/>
  <c r="AE42" i="3"/>
  <c r="AI42" i="3" s="1"/>
  <c r="AJ42" i="3"/>
  <c r="AK42" i="3" s="1"/>
  <c r="AE18" i="3"/>
  <c r="AI18" i="3" s="1"/>
  <c r="AJ18" i="3"/>
  <c r="AK18" i="3" s="1"/>
  <c r="AJ971" i="3"/>
  <c r="AK971" i="3" s="1"/>
  <c r="AJ843" i="3"/>
  <c r="AK843" i="3" s="1"/>
  <c r="AJ747" i="3"/>
  <c r="AK747" i="3" s="1"/>
  <c r="AJ651" i="3"/>
  <c r="AK651" i="3" s="1"/>
  <c r="AJ523" i="3"/>
  <c r="AK523" i="3" s="1"/>
  <c r="AJ427" i="3"/>
  <c r="AK427" i="3" s="1"/>
  <c r="AJ331" i="3"/>
  <c r="AK331" i="3" s="1"/>
  <c r="AJ235" i="3"/>
  <c r="AK235" i="3" s="1"/>
  <c r="AJ139" i="3"/>
  <c r="AK139" i="3" s="1"/>
  <c r="AJ43" i="3"/>
  <c r="AK43" i="3" s="1"/>
  <c r="AB1006" i="3"/>
  <c r="AE1006" i="3" s="1"/>
  <c r="AI1006" i="3" s="1"/>
  <c r="AJ998" i="3"/>
  <c r="AK998" i="3" s="1"/>
  <c r="AB998" i="3"/>
  <c r="AE998" i="3" s="1"/>
  <c r="AI998" i="3" s="1"/>
  <c r="AB990" i="3"/>
  <c r="AE990" i="3" s="1"/>
  <c r="AI990" i="3" s="1"/>
  <c r="AJ982" i="3"/>
  <c r="AK982" i="3" s="1"/>
  <c r="AB982" i="3"/>
  <c r="AE982" i="3" s="1"/>
  <c r="AI982" i="3" s="1"/>
  <c r="AB974" i="3"/>
  <c r="AE974" i="3" s="1"/>
  <c r="AI974" i="3" s="1"/>
  <c r="AJ966" i="3"/>
  <c r="AK966" i="3" s="1"/>
  <c r="AB966" i="3"/>
  <c r="AE966" i="3" s="1"/>
  <c r="AI966" i="3" s="1"/>
  <c r="AB958" i="3"/>
  <c r="AE958" i="3" s="1"/>
  <c r="AI958" i="3" s="1"/>
  <c r="AJ950" i="3"/>
  <c r="AK950" i="3" s="1"/>
  <c r="AB950" i="3"/>
  <c r="AE950" i="3" s="1"/>
  <c r="AI950" i="3" s="1"/>
  <c r="AB942" i="3"/>
  <c r="AE942" i="3" s="1"/>
  <c r="AI942" i="3" s="1"/>
  <c r="AJ934" i="3"/>
  <c r="AK934" i="3" s="1"/>
  <c r="AB934" i="3"/>
  <c r="AE934" i="3" s="1"/>
  <c r="AI934" i="3" s="1"/>
  <c r="AB926" i="3"/>
  <c r="AE926" i="3" s="1"/>
  <c r="AI926" i="3" s="1"/>
  <c r="AJ918" i="3"/>
  <c r="AK918" i="3" s="1"/>
  <c r="AB918" i="3"/>
  <c r="AE918" i="3" s="1"/>
  <c r="AI918" i="3" s="1"/>
  <c r="AB910" i="3"/>
  <c r="AE910" i="3" s="1"/>
  <c r="AI910" i="3" s="1"/>
  <c r="AJ902" i="3"/>
  <c r="AK902" i="3" s="1"/>
  <c r="AB902" i="3"/>
  <c r="AE902" i="3" s="1"/>
  <c r="AI902" i="3" s="1"/>
  <c r="AB894" i="3"/>
  <c r="AE894" i="3" s="1"/>
  <c r="AI894" i="3" s="1"/>
  <c r="AJ886" i="3"/>
  <c r="AK886" i="3" s="1"/>
  <c r="AB886" i="3"/>
  <c r="AE886" i="3" s="1"/>
  <c r="AI886" i="3" s="1"/>
  <c r="AB878" i="3"/>
  <c r="AE878" i="3" s="1"/>
  <c r="AI878" i="3" s="1"/>
  <c r="AJ870" i="3"/>
  <c r="AK870" i="3" s="1"/>
  <c r="AB870" i="3"/>
  <c r="AE870" i="3" s="1"/>
  <c r="AI870" i="3" s="1"/>
  <c r="AB862" i="3"/>
  <c r="AE862" i="3" s="1"/>
  <c r="AI862" i="3" s="1"/>
  <c r="AJ854" i="3"/>
  <c r="AK854" i="3" s="1"/>
  <c r="AB854" i="3"/>
  <c r="AE854" i="3" s="1"/>
  <c r="AI854" i="3" s="1"/>
  <c r="AB846" i="3"/>
  <c r="AE846" i="3" s="1"/>
  <c r="AI846" i="3" s="1"/>
  <c r="AJ838" i="3"/>
  <c r="AK838" i="3" s="1"/>
  <c r="AB838" i="3"/>
  <c r="AE838" i="3" s="1"/>
  <c r="AI838" i="3" s="1"/>
  <c r="AB830" i="3"/>
  <c r="AE830" i="3" s="1"/>
  <c r="AI830" i="3" s="1"/>
  <c r="AJ822" i="3"/>
  <c r="AK822" i="3" s="1"/>
  <c r="AB822" i="3"/>
  <c r="AE822" i="3" s="1"/>
  <c r="AI822" i="3" s="1"/>
  <c r="AB814" i="3"/>
  <c r="AE814" i="3" s="1"/>
  <c r="AI814" i="3" s="1"/>
  <c r="AJ806" i="3"/>
  <c r="AK806" i="3" s="1"/>
  <c r="AB806" i="3"/>
  <c r="AE806" i="3" s="1"/>
  <c r="AI806" i="3" s="1"/>
  <c r="AB798" i="3"/>
  <c r="AE798" i="3" s="1"/>
  <c r="AI798" i="3" s="1"/>
  <c r="AJ790" i="3"/>
  <c r="AK790" i="3" s="1"/>
  <c r="AB790" i="3"/>
  <c r="AE790" i="3" s="1"/>
  <c r="AI790" i="3" s="1"/>
  <c r="AB782" i="3"/>
  <c r="AE782" i="3" s="1"/>
  <c r="AI782" i="3" s="1"/>
  <c r="AJ774" i="3"/>
  <c r="AK774" i="3" s="1"/>
  <c r="AB774" i="3"/>
  <c r="AE774" i="3" s="1"/>
  <c r="AI774" i="3" s="1"/>
  <c r="AB766" i="3"/>
  <c r="AE766" i="3" s="1"/>
  <c r="AI766" i="3" s="1"/>
  <c r="AJ758" i="3"/>
  <c r="AK758" i="3" s="1"/>
  <c r="AB758" i="3"/>
  <c r="AE758" i="3" s="1"/>
  <c r="AI758" i="3" s="1"/>
  <c r="AB750" i="3"/>
  <c r="AE750" i="3" s="1"/>
  <c r="AI750" i="3" s="1"/>
  <c r="AJ742" i="3"/>
  <c r="AK742" i="3" s="1"/>
  <c r="AB742" i="3"/>
  <c r="AE742" i="3" s="1"/>
  <c r="AI742" i="3" s="1"/>
  <c r="AB734" i="3"/>
  <c r="AE734" i="3" s="1"/>
  <c r="AI734" i="3" s="1"/>
  <c r="AJ726" i="3"/>
  <c r="AK726" i="3" s="1"/>
  <c r="AB726" i="3"/>
  <c r="AE726" i="3" s="1"/>
  <c r="AI726" i="3" s="1"/>
  <c r="AB718" i="3"/>
  <c r="AE718" i="3" s="1"/>
  <c r="AI718" i="3" s="1"/>
  <c r="AJ710" i="3"/>
  <c r="AK710" i="3" s="1"/>
  <c r="AB710" i="3"/>
  <c r="AE710" i="3" s="1"/>
  <c r="AI710" i="3" s="1"/>
  <c r="AB702" i="3"/>
  <c r="AE702" i="3" s="1"/>
  <c r="AI702" i="3" s="1"/>
  <c r="AJ694" i="3"/>
  <c r="AK694" i="3" s="1"/>
  <c r="AB694" i="3"/>
  <c r="AE694" i="3" s="1"/>
  <c r="AI694" i="3" s="1"/>
  <c r="AB686" i="3"/>
  <c r="AE686" i="3" s="1"/>
  <c r="AI686" i="3" s="1"/>
  <c r="AJ678" i="3"/>
  <c r="AK678" i="3" s="1"/>
  <c r="AB678" i="3"/>
  <c r="AE678" i="3" s="1"/>
  <c r="AI678" i="3" s="1"/>
  <c r="AB670" i="3"/>
  <c r="AE670" i="3" s="1"/>
  <c r="AI670" i="3" s="1"/>
  <c r="AJ662" i="3"/>
  <c r="AK662" i="3" s="1"/>
  <c r="AB662" i="3"/>
  <c r="AE662" i="3" s="1"/>
  <c r="AI662" i="3" s="1"/>
  <c r="AB654" i="3"/>
  <c r="AE654" i="3" s="1"/>
  <c r="AI654" i="3" s="1"/>
  <c r="AJ646" i="3"/>
  <c r="AK646" i="3" s="1"/>
  <c r="AB646" i="3"/>
  <c r="AE646" i="3" s="1"/>
  <c r="AI646" i="3" s="1"/>
  <c r="AB638" i="3"/>
  <c r="AE638" i="3" s="1"/>
  <c r="AI638" i="3" s="1"/>
  <c r="AJ630" i="3"/>
  <c r="AK630" i="3" s="1"/>
  <c r="AB630" i="3"/>
  <c r="AE630" i="3" s="1"/>
  <c r="AI630" i="3" s="1"/>
  <c r="AB622" i="3"/>
  <c r="AE622" i="3" s="1"/>
  <c r="AI622" i="3" s="1"/>
  <c r="AJ614" i="3"/>
  <c r="AK614" i="3" s="1"/>
  <c r="AB614" i="3"/>
  <c r="AE614" i="3" s="1"/>
  <c r="AI614" i="3" s="1"/>
  <c r="AB606" i="3"/>
  <c r="AE606" i="3" s="1"/>
  <c r="AI606" i="3" s="1"/>
  <c r="AJ598" i="3"/>
  <c r="AK598" i="3" s="1"/>
  <c r="AB598" i="3"/>
  <c r="AE598" i="3" s="1"/>
  <c r="AI598" i="3" s="1"/>
  <c r="AB590" i="3"/>
  <c r="AE590" i="3" s="1"/>
  <c r="AI590" i="3" s="1"/>
  <c r="AJ582" i="3"/>
  <c r="AK582" i="3" s="1"/>
  <c r="AB582" i="3"/>
  <c r="AE582" i="3" s="1"/>
  <c r="AI582" i="3" s="1"/>
  <c r="AB574" i="3"/>
  <c r="AE574" i="3" s="1"/>
  <c r="AI574" i="3" s="1"/>
  <c r="AJ566" i="3"/>
  <c r="AK566" i="3" s="1"/>
  <c r="AB566" i="3"/>
  <c r="AE566" i="3" s="1"/>
  <c r="AI566" i="3" s="1"/>
  <c r="AB558" i="3"/>
  <c r="AE558" i="3" s="1"/>
  <c r="AI558" i="3" s="1"/>
  <c r="AJ550" i="3"/>
  <c r="AK550" i="3" s="1"/>
  <c r="AB550" i="3"/>
  <c r="AE550" i="3" s="1"/>
  <c r="AI550" i="3" s="1"/>
  <c r="AB542" i="3"/>
  <c r="AE542" i="3" s="1"/>
  <c r="AI542" i="3" s="1"/>
  <c r="AJ534" i="3"/>
  <c r="AK534" i="3" s="1"/>
  <c r="AB534" i="3"/>
  <c r="AE534" i="3" s="1"/>
  <c r="AI534" i="3" s="1"/>
  <c r="AB526" i="3"/>
  <c r="AE526" i="3" s="1"/>
  <c r="AI526" i="3" s="1"/>
  <c r="AJ518" i="3"/>
  <c r="AK518" i="3" s="1"/>
  <c r="AB518" i="3"/>
  <c r="AE518" i="3" s="1"/>
  <c r="AI518" i="3" s="1"/>
  <c r="AB510" i="3"/>
  <c r="AE510" i="3" s="1"/>
  <c r="AI510" i="3" s="1"/>
  <c r="AJ502" i="3"/>
  <c r="AK502" i="3" s="1"/>
  <c r="AB502" i="3"/>
  <c r="AE502" i="3" s="1"/>
  <c r="AI502" i="3" s="1"/>
  <c r="AB494" i="3"/>
  <c r="AE494" i="3" s="1"/>
  <c r="AI494" i="3" s="1"/>
  <c r="AJ486" i="3"/>
  <c r="AK486" i="3" s="1"/>
  <c r="AB486" i="3"/>
  <c r="AE486" i="3" s="1"/>
  <c r="AI486" i="3" s="1"/>
  <c r="AB478" i="3"/>
  <c r="AE478" i="3" s="1"/>
  <c r="AI478" i="3" s="1"/>
  <c r="AJ470" i="3"/>
  <c r="AK470" i="3" s="1"/>
  <c r="AB470" i="3"/>
  <c r="AE470" i="3" s="1"/>
  <c r="AI470" i="3" s="1"/>
  <c r="AB462" i="3"/>
  <c r="AE462" i="3" s="1"/>
  <c r="AI462" i="3" s="1"/>
  <c r="AJ454" i="3"/>
  <c r="AK454" i="3" s="1"/>
  <c r="AB454" i="3"/>
  <c r="AE454" i="3" s="1"/>
  <c r="AI454" i="3" s="1"/>
  <c r="AB446" i="3"/>
  <c r="AE446" i="3" s="1"/>
  <c r="AI446" i="3" s="1"/>
  <c r="AJ438" i="3"/>
  <c r="AK438" i="3" s="1"/>
  <c r="AB438" i="3"/>
  <c r="AE438" i="3" s="1"/>
  <c r="AI438" i="3" s="1"/>
  <c r="AB430" i="3"/>
  <c r="AE430" i="3" s="1"/>
  <c r="AI430" i="3" s="1"/>
  <c r="AJ422" i="3"/>
  <c r="AK422" i="3" s="1"/>
  <c r="AB422" i="3"/>
  <c r="AE422" i="3" s="1"/>
  <c r="AI422" i="3" s="1"/>
  <c r="AB414" i="3"/>
  <c r="AE414" i="3" s="1"/>
  <c r="AI414" i="3" s="1"/>
  <c r="AJ406" i="3"/>
  <c r="AK406" i="3" s="1"/>
  <c r="AB406" i="3"/>
  <c r="AE406" i="3" s="1"/>
  <c r="AI406" i="3" s="1"/>
  <c r="AB398" i="3"/>
  <c r="AE398" i="3" s="1"/>
  <c r="AI398" i="3" s="1"/>
  <c r="AJ390" i="3"/>
  <c r="AK390" i="3" s="1"/>
  <c r="AB390" i="3"/>
  <c r="AE390" i="3" s="1"/>
  <c r="AI390" i="3" s="1"/>
  <c r="AB382" i="3"/>
  <c r="AE382" i="3" s="1"/>
  <c r="AI382" i="3" s="1"/>
  <c r="AJ374" i="3"/>
  <c r="AK374" i="3" s="1"/>
  <c r="AB374" i="3"/>
  <c r="AE374" i="3" s="1"/>
  <c r="AI374" i="3" s="1"/>
  <c r="AB366" i="3"/>
  <c r="AE366" i="3" s="1"/>
  <c r="AI366" i="3" s="1"/>
  <c r="AJ358" i="3"/>
  <c r="AK358" i="3" s="1"/>
  <c r="AB358" i="3"/>
  <c r="AE358" i="3" s="1"/>
  <c r="AI358" i="3" s="1"/>
  <c r="AB350" i="3"/>
  <c r="AE350" i="3" s="1"/>
  <c r="AI350" i="3" s="1"/>
  <c r="AJ342" i="3"/>
  <c r="AK342" i="3" s="1"/>
  <c r="AB342" i="3"/>
  <c r="AE342" i="3" s="1"/>
  <c r="AI342" i="3" s="1"/>
  <c r="AB334" i="3"/>
  <c r="AE334" i="3" s="1"/>
  <c r="AI334" i="3" s="1"/>
  <c r="AJ326" i="3"/>
  <c r="AK326" i="3" s="1"/>
  <c r="AB326" i="3"/>
  <c r="AE326" i="3" s="1"/>
  <c r="AI326" i="3" s="1"/>
  <c r="AB318" i="3"/>
  <c r="AE318" i="3" s="1"/>
  <c r="AI318" i="3" s="1"/>
  <c r="AJ310" i="3"/>
  <c r="AK310" i="3" s="1"/>
  <c r="AB310" i="3"/>
  <c r="AE310" i="3" s="1"/>
  <c r="AI310" i="3" s="1"/>
  <c r="AB302" i="3"/>
  <c r="AE302" i="3" s="1"/>
  <c r="AI302" i="3" s="1"/>
  <c r="AJ294" i="3"/>
  <c r="AK294" i="3" s="1"/>
  <c r="AB294" i="3"/>
  <c r="AE294" i="3" s="1"/>
  <c r="AI294" i="3" s="1"/>
  <c r="AB286" i="3"/>
  <c r="AE286" i="3" s="1"/>
  <c r="AI286" i="3" s="1"/>
  <c r="AJ278" i="3"/>
  <c r="AK278" i="3" s="1"/>
  <c r="AB278" i="3"/>
  <c r="AE278" i="3" s="1"/>
  <c r="AI278" i="3" s="1"/>
  <c r="AB270" i="3"/>
  <c r="AE270" i="3" s="1"/>
  <c r="AI270" i="3" s="1"/>
  <c r="AJ262" i="3"/>
  <c r="AK262" i="3" s="1"/>
  <c r="AB262" i="3"/>
  <c r="AE262" i="3" s="1"/>
  <c r="AI262" i="3" s="1"/>
  <c r="AB254" i="3"/>
  <c r="AE254" i="3" s="1"/>
  <c r="AI254" i="3" s="1"/>
  <c r="AJ246" i="3"/>
  <c r="AK246" i="3" s="1"/>
  <c r="AB246" i="3"/>
  <c r="AE246" i="3" s="1"/>
  <c r="AI246" i="3" s="1"/>
  <c r="AB238" i="3"/>
  <c r="AE238" i="3" s="1"/>
  <c r="AI238" i="3" s="1"/>
  <c r="AJ230" i="3"/>
  <c r="AK230" i="3" s="1"/>
  <c r="AB230" i="3"/>
  <c r="AE230" i="3" s="1"/>
  <c r="AI230" i="3" s="1"/>
  <c r="AB222" i="3"/>
  <c r="AE222" i="3" s="1"/>
  <c r="AI222" i="3" s="1"/>
  <c r="AJ214" i="3"/>
  <c r="AK214" i="3" s="1"/>
  <c r="AB214" i="3"/>
  <c r="AE214" i="3" s="1"/>
  <c r="AI214" i="3" s="1"/>
  <c r="AB206" i="3"/>
  <c r="AE206" i="3" s="1"/>
  <c r="AI206" i="3" s="1"/>
  <c r="AJ198" i="3"/>
  <c r="AK198" i="3" s="1"/>
  <c r="AB198" i="3"/>
  <c r="AE198" i="3" s="1"/>
  <c r="AI198" i="3" s="1"/>
  <c r="AB190" i="3"/>
  <c r="AE190" i="3" s="1"/>
  <c r="AI190" i="3" s="1"/>
  <c r="AJ182" i="3"/>
  <c r="AK182" i="3" s="1"/>
  <c r="AB182" i="3"/>
  <c r="AE182" i="3" s="1"/>
  <c r="AI182" i="3" s="1"/>
  <c r="AB174" i="3"/>
  <c r="AE174" i="3" s="1"/>
  <c r="AI174" i="3" s="1"/>
  <c r="AJ166" i="3"/>
  <c r="AK166" i="3" s="1"/>
  <c r="AB166" i="3"/>
  <c r="AE166" i="3" s="1"/>
  <c r="AI166" i="3" s="1"/>
  <c r="AB158" i="3"/>
  <c r="AE158" i="3" s="1"/>
  <c r="AI158" i="3" s="1"/>
  <c r="AJ150" i="3"/>
  <c r="AK150" i="3" s="1"/>
  <c r="AB150" i="3"/>
  <c r="AE150" i="3" s="1"/>
  <c r="AI150" i="3" s="1"/>
  <c r="AB142" i="3"/>
  <c r="AE142" i="3" s="1"/>
  <c r="AI142" i="3" s="1"/>
  <c r="AJ134" i="3"/>
  <c r="AK134" i="3" s="1"/>
  <c r="AB134" i="3"/>
  <c r="AE134" i="3" s="1"/>
  <c r="AI134" i="3" s="1"/>
  <c r="AB126" i="3"/>
  <c r="AE126" i="3" s="1"/>
  <c r="AI1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443" i="3"/>
  <c r="AK443" i="3" s="1"/>
  <c r="AJ411" i="3"/>
  <c r="AK411" i="3" s="1"/>
  <c r="AJ379" i="3"/>
  <c r="AK379" i="3" s="1"/>
  <c r="AJ347" i="3"/>
  <c r="AK347" i="3" s="1"/>
  <c r="AJ315" i="3"/>
  <c r="AK315" i="3" s="1"/>
  <c r="AJ283" i="3"/>
  <c r="AK283" i="3" s="1"/>
  <c r="AJ251" i="3"/>
  <c r="AK251" i="3" s="1"/>
  <c r="AJ219" i="3"/>
  <c r="AK219" i="3" s="1"/>
  <c r="AJ187" i="3"/>
  <c r="AK187" i="3" s="1"/>
  <c r="AJ155" i="3"/>
  <c r="AK155" i="3" s="1"/>
  <c r="AJ123" i="3"/>
  <c r="AK123" i="3" s="1"/>
  <c r="AJ91" i="3"/>
  <c r="AK91" i="3" s="1"/>
  <c r="AJ59" i="3"/>
  <c r="AK59" i="3" s="1"/>
  <c r="AJ27" i="3"/>
  <c r="AK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18" i="3"/>
  <c r="AE118" i="3" s="1"/>
  <c r="AI118" i="3" s="1"/>
  <c r="AB102" i="3"/>
  <c r="AE102" i="3" s="1"/>
  <c r="AI102" i="3" s="1"/>
  <c r="AB86" i="3"/>
  <c r="AE86" i="3" s="1"/>
  <c r="AI86" i="3" s="1"/>
  <c r="AB70" i="3"/>
  <c r="AE70" i="3" s="1"/>
  <c r="AI70" i="3" s="1"/>
  <c r="AB54" i="3"/>
  <c r="AE54" i="3" s="1"/>
  <c r="AI54" i="3" s="1"/>
  <c r="AB38" i="3"/>
  <c r="AE38" i="3" s="1"/>
  <c r="AI38" i="3" s="1"/>
  <c r="AB22" i="3"/>
  <c r="AE22" i="3" s="1"/>
  <c r="AI22" i="3" s="1"/>
  <c r="AE110" i="3"/>
  <c r="AI110" i="3" s="1"/>
  <c r="AE94" i="3"/>
  <c r="AI94" i="3" s="1"/>
  <c r="AE78" i="3"/>
  <c r="AI78" i="3" s="1"/>
  <c r="AE62" i="3"/>
  <c r="AI62" i="3" s="1"/>
  <c r="AE46" i="3"/>
  <c r="AI46" i="3" s="1"/>
  <c r="AE30" i="3"/>
  <c r="AI30"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32" i="3"/>
  <c r="AE132" i="3" s="1"/>
  <c r="AI132"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40" i="3"/>
  <c r="AI140" i="3" s="1"/>
  <c r="AE124" i="3"/>
  <c r="AI124" i="3" s="1"/>
  <c r="AE108" i="3"/>
  <c r="AI108" i="3" s="1"/>
  <c r="AE92" i="3"/>
  <c r="AI92" i="3" s="1"/>
  <c r="AE76" i="3"/>
  <c r="AI76" i="3" s="1"/>
  <c r="AE60" i="3"/>
  <c r="AI60" i="3" s="1"/>
  <c r="AE44" i="3"/>
  <c r="AI44" i="3" s="1"/>
  <c r="AE28" i="3"/>
  <c r="AI28" i="3" s="1"/>
  <c r="AE13" i="3"/>
  <c r="AJ15" i="3"/>
  <c r="AD13" i="3"/>
  <c r="AK15" i="3" l="1"/>
  <c r="AO15" i="3" s="1"/>
  <c r="AN15" i="3"/>
  <c r="AD14" i="3"/>
  <c r="AD15" i="3"/>
  <c r="AD17" i="3"/>
  <c r="AD18" i="3"/>
  <c r="AD19" i="3"/>
  <c r="AD20" i="3"/>
  <c r="AD21"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V10" i="3"/>
  <c r="W10" i="3"/>
  <c r="BE1012" i="3" l="1"/>
  <c r="BG1012" i="3" s="1"/>
  <c r="BE1011" i="3"/>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E989" i="3"/>
  <c r="BG989" i="3" s="1"/>
  <c r="BE988" i="3"/>
  <c r="BG988" i="3" s="1"/>
  <c r="BE987" i="3"/>
  <c r="BG987" i="3" s="1"/>
  <c r="BE986" i="3"/>
  <c r="BG986" i="3" s="1"/>
  <c r="BE985" i="3"/>
  <c r="BG985" i="3" s="1"/>
  <c r="BE984" i="3"/>
  <c r="BG984" i="3" s="1"/>
  <c r="BE983" i="3"/>
  <c r="BG983" i="3" s="1"/>
  <c r="BE982" i="3"/>
  <c r="BG982" i="3" s="1"/>
  <c r="BE981" i="3"/>
  <c r="BG981" i="3" s="1"/>
  <c r="BE980" i="3"/>
  <c r="BE979" i="3"/>
  <c r="BG979" i="3" s="1"/>
  <c r="BE978" i="3"/>
  <c r="BE977" i="3"/>
  <c r="BE976" i="3"/>
  <c r="BE975" i="3"/>
  <c r="BG975" i="3" s="1"/>
  <c r="BE974" i="3"/>
  <c r="BE973" i="3"/>
  <c r="BG973" i="3" s="1"/>
  <c r="BE972" i="3"/>
  <c r="BE971" i="3"/>
  <c r="BG971" i="3" s="1"/>
  <c r="BE970" i="3"/>
  <c r="BE969" i="3"/>
  <c r="BE968" i="3"/>
  <c r="BE967" i="3"/>
  <c r="BG967" i="3" s="1"/>
  <c r="BE966" i="3"/>
  <c r="BE965" i="3"/>
  <c r="BG965" i="3" s="1"/>
  <c r="BE964" i="3"/>
  <c r="BE963" i="3"/>
  <c r="BG963" i="3" s="1"/>
  <c r="BE962" i="3"/>
  <c r="BE961" i="3"/>
  <c r="BE960" i="3"/>
  <c r="BE959" i="3"/>
  <c r="BG959" i="3" s="1"/>
  <c r="BE958" i="3"/>
  <c r="BE957" i="3"/>
  <c r="BG957" i="3" s="1"/>
  <c r="BE956" i="3"/>
  <c r="BE955" i="3"/>
  <c r="BG955" i="3" s="1"/>
  <c r="BE954" i="3"/>
  <c r="BE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E939" i="3"/>
  <c r="BE938" i="3"/>
  <c r="BE937" i="3"/>
  <c r="BE936" i="3"/>
  <c r="BE935" i="3"/>
  <c r="BH935" i="3" s="1"/>
  <c r="BD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F759" i="3" s="1"/>
  <c r="BD759" i="3"/>
  <c r="BE758" i="3"/>
  <c r="BE757" i="3"/>
  <c r="BF757" i="3" s="1"/>
  <c r="BD757" i="3"/>
  <c r="BE756" i="3"/>
  <c r="BE755" i="3"/>
  <c r="BF755" i="3" s="1"/>
  <c r="BD755" i="3"/>
  <c r="BE754" i="3"/>
  <c r="BE753" i="3"/>
  <c r="BF753" i="3" s="1"/>
  <c r="BD753" i="3"/>
  <c r="BE752" i="3"/>
  <c r="BG752" i="3" s="1"/>
  <c r="BE751" i="3"/>
  <c r="BF751" i="3" s="1"/>
  <c r="BD751" i="3"/>
  <c r="BE750" i="3"/>
  <c r="BE749" i="3"/>
  <c r="BF749" i="3" s="1"/>
  <c r="BD749" i="3"/>
  <c r="BE748" i="3"/>
  <c r="BE747" i="3"/>
  <c r="BF747" i="3" s="1"/>
  <c r="BD747" i="3"/>
  <c r="BE746" i="3"/>
  <c r="BE745" i="3"/>
  <c r="BF745" i="3" s="1"/>
  <c r="BD745" i="3"/>
  <c r="BE744" i="3"/>
  <c r="BE743" i="3"/>
  <c r="BF743" i="3" s="1"/>
  <c r="BD743" i="3"/>
  <c r="BE742" i="3"/>
  <c r="BG742" i="3" s="1"/>
  <c r="BE741" i="3"/>
  <c r="BF741" i="3" s="1"/>
  <c r="BD741" i="3"/>
  <c r="BE740" i="3"/>
  <c r="BG740" i="3" s="1"/>
  <c r="BE739" i="3"/>
  <c r="BF739" i="3" s="1"/>
  <c r="BD739" i="3"/>
  <c r="BE738" i="3"/>
  <c r="BG738" i="3" s="1"/>
  <c r="BE737" i="3"/>
  <c r="BF737" i="3" s="1"/>
  <c r="BD737" i="3"/>
  <c r="BE736" i="3"/>
  <c r="BE735" i="3"/>
  <c r="BF735" i="3" s="1"/>
  <c r="BD735" i="3"/>
  <c r="BE734" i="3"/>
  <c r="BG734" i="3" s="1"/>
  <c r="BE733" i="3"/>
  <c r="BF733" i="3" s="1"/>
  <c r="BD733" i="3"/>
  <c r="BE732" i="3"/>
  <c r="BG732" i="3" s="1"/>
  <c r="BE731" i="3"/>
  <c r="BF731" i="3" s="1"/>
  <c r="BD731" i="3"/>
  <c r="BE730" i="3"/>
  <c r="BE729" i="3"/>
  <c r="BF729" i="3" s="1"/>
  <c r="BD729" i="3"/>
  <c r="BE728" i="3"/>
  <c r="BE727" i="3"/>
  <c r="BE726" i="3"/>
  <c r="BE725" i="3"/>
  <c r="BF725" i="3" s="1"/>
  <c r="BE724" i="3"/>
  <c r="BG724" i="3" s="1"/>
  <c r="BE723" i="3"/>
  <c r="BD723" i="3"/>
  <c r="BE722" i="3"/>
  <c r="BG722" i="3" s="1"/>
  <c r="BE721" i="3"/>
  <c r="BF721" i="3" s="1"/>
  <c r="BE720" i="3"/>
  <c r="BF720" i="3" s="1"/>
  <c r="BE719" i="3"/>
  <c r="BD719" i="3"/>
  <c r="BE718" i="3"/>
  <c r="BH718" i="3" s="1"/>
  <c r="BE717" i="3"/>
  <c r="BF717" i="3" s="1"/>
  <c r="BE716" i="3"/>
  <c r="BG716" i="3" s="1"/>
  <c r="BE715" i="3"/>
  <c r="BD715" i="3"/>
  <c r="BE714" i="3"/>
  <c r="BE713" i="3"/>
  <c r="BF713" i="3" s="1"/>
  <c r="BE712" i="3"/>
  <c r="BE711" i="3"/>
  <c r="BE710" i="3"/>
  <c r="BG710" i="3" s="1"/>
  <c r="BE709" i="3"/>
  <c r="BE708" i="3"/>
  <c r="BG708" i="3" s="1"/>
  <c r="BE707" i="3"/>
  <c r="BE706" i="3"/>
  <c r="BG706" i="3" s="1"/>
  <c r="BE705" i="3"/>
  <c r="BE704" i="3"/>
  <c r="BG704" i="3" s="1"/>
  <c r="BE703" i="3"/>
  <c r="BE702" i="3"/>
  <c r="BF702" i="3" s="1"/>
  <c r="BE701" i="3"/>
  <c r="BE700" i="3"/>
  <c r="BE699" i="3"/>
  <c r="BE698" i="3"/>
  <c r="BG698" i="3" s="1"/>
  <c r="BE697" i="3"/>
  <c r="BE696" i="3"/>
  <c r="BG696" i="3" s="1"/>
  <c r="BE695" i="3"/>
  <c r="BE694" i="3"/>
  <c r="BF694" i="3" s="1"/>
  <c r="BE693" i="3"/>
  <c r="BE692" i="3"/>
  <c r="BE691" i="3"/>
  <c r="BE690" i="3"/>
  <c r="BE689" i="3"/>
  <c r="BE688" i="3"/>
  <c r="BG688" i="3" s="1"/>
  <c r="BE687" i="3"/>
  <c r="BE686" i="3"/>
  <c r="BE685" i="3"/>
  <c r="BE684" i="3"/>
  <c r="BF684" i="3" s="1"/>
  <c r="BE683" i="3"/>
  <c r="BE682" i="3"/>
  <c r="BE681" i="3"/>
  <c r="BE680" i="3"/>
  <c r="BH680" i="3" s="1"/>
  <c r="BE679" i="3"/>
  <c r="BG679" i="3" s="1"/>
  <c r="BE678" i="3"/>
  <c r="BH678" i="3" s="1"/>
  <c r="BE677" i="3"/>
  <c r="BE676" i="3"/>
  <c r="BH676" i="3" s="1"/>
  <c r="BE675" i="3"/>
  <c r="BG675" i="3" s="1"/>
  <c r="BE674" i="3"/>
  <c r="BE673" i="3"/>
  <c r="BG673" i="3" s="1"/>
  <c r="BE672" i="3"/>
  <c r="BE671" i="3"/>
  <c r="BG671" i="3" s="1"/>
  <c r="BE670" i="3"/>
  <c r="BE669" i="3"/>
  <c r="BE668" i="3"/>
  <c r="BE667" i="3"/>
  <c r="BG667" i="3" s="1"/>
  <c r="BE666" i="3"/>
  <c r="BE665" i="3"/>
  <c r="BG665" i="3" s="1"/>
  <c r="BE664" i="3"/>
  <c r="BH664" i="3" s="1"/>
  <c r="BE663" i="3"/>
  <c r="BG663" i="3" s="1"/>
  <c r="BE662" i="3"/>
  <c r="BE661" i="3"/>
  <c r="BE660" i="3"/>
  <c r="BH660" i="3" s="1"/>
  <c r="BE659" i="3"/>
  <c r="BG659" i="3" s="1"/>
  <c r="BE658" i="3"/>
  <c r="BH658" i="3" s="1"/>
  <c r="BE657" i="3"/>
  <c r="BG657" i="3" s="1"/>
  <c r="BE656" i="3"/>
  <c r="BH656" i="3" s="1"/>
  <c r="BE655" i="3"/>
  <c r="BG655" i="3" s="1"/>
  <c r="BE654" i="3"/>
  <c r="BE653" i="3"/>
  <c r="BG653" i="3" s="1"/>
  <c r="BE652" i="3"/>
  <c r="BE651" i="3"/>
  <c r="BG651" i="3" s="1"/>
  <c r="BE650" i="3"/>
  <c r="BE649" i="3"/>
  <c r="BG649" i="3" s="1"/>
  <c r="BE648" i="3"/>
  <c r="BH648" i="3" s="1"/>
  <c r="BE647" i="3"/>
  <c r="BE646" i="3"/>
  <c r="BH646" i="3" s="1"/>
  <c r="BE645" i="3"/>
  <c r="BE644" i="3"/>
  <c r="BE643" i="3"/>
  <c r="BG643" i="3" s="1"/>
  <c r="BE642" i="3"/>
  <c r="BG642" i="3" s="1"/>
  <c r="BE641" i="3"/>
  <c r="BE640" i="3"/>
  <c r="BG640" i="3" s="1"/>
  <c r="BE639" i="3"/>
  <c r="BE638" i="3"/>
  <c r="BG638" i="3" s="1"/>
  <c r="BE637" i="3"/>
  <c r="BE636" i="3"/>
  <c r="BG636" i="3" s="1"/>
  <c r="BE635" i="3"/>
  <c r="BE634" i="3"/>
  <c r="BG634" i="3" s="1"/>
  <c r="BE633" i="3"/>
  <c r="BH633" i="3" s="1"/>
  <c r="BE632" i="3"/>
  <c r="BG632" i="3" s="1"/>
  <c r="BE631" i="3"/>
  <c r="BE630" i="3"/>
  <c r="BE629" i="3"/>
  <c r="BE628" i="3"/>
  <c r="BG628" i="3" s="1"/>
  <c r="BE627" i="3"/>
  <c r="BH627" i="3" s="1"/>
  <c r="BE626" i="3"/>
  <c r="BG626" i="3" s="1"/>
  <c r="BE625" i="3"/>
  <c r="BE624" i="3"/>
  <c r="BG624" i="3" s="1"/>
  <c r="BE623" i="3"/>
  <c r="BE622" i="3"/>
  <c r="BG622" i="3" s="1"/>
  <c r="BE621" i="3"/>
  <c r="BE620" i="3"/>
  <c r="BG620" i="3" s="1"/>
  <c r="BE619" i="3"/>
  <c r="BE618" i="3"/>
  <c r="BG618" i="3" s="1"/>
  <c r="BE617" i="3"/>
  <c r="BH617" i="3" s="1"/>
  <c r="BE616" i="3"/>
  <c r="BG616" i="3" s="1"/>
  <c r="BE615" i="3"/>
  <c r="BE614" i="3"/>
  <c r="BE613" i="3"/>
  <c r="BE612" i="3"/>
  <c r="BG612" i="3" s="1"/>
  <c r="BE611" i="3"/>
  <c r="BH611" i="3" s="1"/>
  <c r="BE610" i="3"/>
  <c r="BG610" i="3" s="1"/>
  <c r="BE609" i="3"/>
  <c r="BE608" i="3"/>
  <c r="BG608" i="3" s="1"/>
  <c r="BE607" i="3"/>
  <c r="BE606" i="3"/>
  <c r="BG606" i="3" s="1"/>
  <c r="BD606" i="3"/>
  <c r="BE605" i="3"/>
  <c r="BE604" i="3"/>
  <c r="BG604" i="3" s="1"/>
  <c r="BE603" i="3"/>
  <c r="BD603" i="3"/>
  <c r="BE602" i="3"/>
  <c r="BG602" i="3" s="1"/>
  <c r="BD602" i="3"/>
  <c r="BE601" i="3"/>
  <c r="BE600" i="3"/>
  <c r="BG600" i="3" s="1"/>
  <c r="BE599" i="3"/>
  <c r="BH599" i="3" s="1"/>
  <c r="BD599" i="3"/>
  <c r="BE598" i="3"/>
  <c r="BD598" i="3"/>
  <c r="BE597" i="3"/>
  <c r="BF597" i="3" s="1"/>
  <c r="BE596" i="3"/>
  <c r="BG596" i="3" s="1"/>
  <c r="BE595" i="3"/>
  <c r="BD595" i="3"/>
  <c r="BE594" i="3"/>
  <c r="BG594" i="3" s="1"/>
  <c r="BD594" i="3"/>
  <c r="BE593" i="3"/>
  <c r="BE592" i="3"/>
  <c r="BG592" i="3" s="1"/>
  <c r="BE591" i="3"/>
  <c r="BD591" i="3"/>
  <c r="BE590" i="3"/>
  <c r="BG590" i="3" s="1"/>
  <c r="BD590" i="3"/>
  <c r="BE589" i="3"/>
  <c r="BE588" i="3"/>
  <c r="BG588" i="3" s="1"/>
  <c r="BE587" i="3"/>
  <c r="BD587" i="3"/>
  <c r="BE586" i="3"/>
  <c r="BG586" i="3" s="1"/>
  <c r="BD586" i="3"/>
  <c r="BE585" i="3"/>
  <c r="BE584" i="3"/>
  <c r="BG584" i="3" s="1"/>
  <c r="BE583" i="3"/>
  <c r="BD583" i="3"/>
  <c r="BE582" i="3"/>
  <c r="BG582" i="3" s="1"/>
  <c r="BD582" i="3"/>
  <c r="BE581" i="3"/>
  <c r="BG581" i="3" s="1"/>
  <c r="BE580" i="3"/>
  <c r="BG580" i="3" s="1"/>
  <c r="BE579" i="3"/>
  <c r="BG579" i="3" s="1"/>
  <c r="BD579" i="3"/>
  <c r="BE578" i="3"/>
  <c r="BG578" i="3" s="1"/>
  <c r="BD578" i="3"/>
  <c r="BE577" i="3"/>
  <c r="BE576" i="3"/>
  <c r="BG576" i="3" s="1"/>
  <c r="BE575" i="3"/>
  <c r="BG575" i="3" s="1"/>
  <c r="BD575" i="3"/>
  <c r="BE574" i="3"/>
  <c r="BG574" i="3" s="1"/>
  <c r="BD574" i="3"/>
  <c r="BE573" i="3"/>
  <c r="BG573" i="3" s="1"/>
  <c r="BE572" i="3"/>
  <c r="BG572" i="3" s="1"/>
  <c r="BE571" i="3"/>
  <c r="BG571" i="3" s="1"/>
  <c r="BD571" i="3"/>
  <c r="BE570" i="3"/>
  <c r="BD570" i="3"/>
  <c r="BE569" i="3"/>
  <c r="BG569" i="3" s="1"/>
  <c r="BE568" i="3"/>
  <c r="BG568" i="3" s="1"/>
  <c r="BE567" i="3"/>
  <c r="BG567" i="3" s="1"/>
  <c r="BD567" i="3"/>
  <c r="BE566" i="3"/>
  <c r="BG566" i="3" s="1"/>
  <c r="BD566" i="3"/>
  <c r="BE565" i="3"/>
  <c r="BG565" i="3" s="1"/>
  <c r="BE564" i="3"/>
  <c r="BF564" i="3" s="1"/>
  <c r="BD564" i="3"/>
  <c r="BE563" i="3"/>
  <c r="BG563" i="3" s="1"/>
  <c r="BE562" i="3"/>
  <c r="BF562" i="3" s="1"/>
  <c r="BD562" i="3"/>
  <c r="BE561" i="3"/>
  <c r="BE560" i="3"/>
  <c r="BF560" i="3" s="1"/>
  <c r="BE559" i="3"/>
  <c r="BE558" i="3"/>
  <c r="BE557" i="3"/>
  <c r="BE556" i="3"/>
  <c r="BG556" i="3" s="1"/>
  <c r="BE555" i="3"/>
  <c r="BE554" i="3"/>
  <c r="BG554" i="3" s="1"/>
  <c r="BE553" i="3"/>
  <c r="BE552" i="3"/>
  <c r="BG552" i="3" s="1"/>
  <c r="BE551" i="3"/>
  <c r="BE550" i="3"/>
  <c r="BE549" i="3"/>
  <c r="BE548" i="3"/>
  <c r="BG548" i="3" s="1"/>
  <c r="BE547" i="3"/>
  <c r="BE546" i="3"/>
  <c r="BG546" i="3" s="1"/>
  <c r="BE545" i="3"/>
  <c r="BE544" i="3"/>
  <c r="BG544" i="3" s="1"/>
  <c r="BE543" i="3"/>
  <c r="BE542" i="3"/>
  <c r="BG542" i="3" s="1"/>
  <c r="BE541" i="3"/>
  <c r="BE540" i="3"/>
  <c r="BE539" i="3"/>
  <c r="BE538" i="3"/>
  <c r="BG538" i="3" s="1"/>
  <c r="BE537" i="3"/>
  <c r="BE536" i="3"/>
  <c r="BG536" i="3" s="1"/>
  <c r="BE535" i="3"/>
  <c r="BE534" i="3"/>
  <c r="BG534" i="3" s="1"/>
  <c r="BE533" i="3"/>
  <c r="BE532" i="3"/>
  <c r="BF532" i="3" s="1"/>
  <c r="BE531" i="3"/>
  <c r="BE530" i="3"/>
  <c r="BE529" i="3"/>
  <c r="BE528" i="3"/>
  <c r="BG528" i="3" s="1"/>
  <c r="BE527" i="3"/>
  <c r="BE526" i="3"/>
  <c r="BG526" i="3" s="1"/>
  <c r="BE525" i="3"/>
  <c r="BE524" i="3"/>
  <c r="BG524" i="3" s="1"/>
  <c r="BE523" i="3"/>
  <c r="BE522" i="3"/>
  <c r="BE521" i="3"/>
  <c r="BE520" i="3"/>
  <c r="BG520" i="3" s="1"/>
  <c r="BE519" i="3"/>
  <c r="BE518" i="3"/>
  <c r="BG518" i="3" s="1"/>
  <c r="BE517" i="3"/>
  <c r="BE516" i="3"/>
  <c r="BG516" i="3" s="1"/>
  <c r="BE515" i="3"/>
  <c r="BE514" i="3"/>
  <c r="BG514" i="3" s="1"/>
  <c r="BE513" i="3"/>
  <c r="BE512" i="3"/>
  <c r="BE511" i="3"/>
  <c r="BE510" i="3"/>
  <c r="BG510" i="3" s="1"/>
  <c r="BE509" i="3"/>
  <c r="BE508" i="3"/>
  <c r="BF508" i="3" s="1"/>
  <c r="BE507" i="3"/>
  <c r="BE506" i="3"/>
  <c r="BG506" i="3" s="1"/>
  <c r="BE505" i="3"/>
  <c r="BE504" i="3"/>
  <c r="BG504" i="3" s="1"/>
  <c r="BE503" i="3"/>
  <c r="BE502" i="3"/>
  <c r="BF502" i="3" s="1"/>
  <c r="BE501" i="3"/>
  <c r="BE500" i="3"/>
  <c r="BF500" i="3" s="1"/>
  <c r="BE499" i="3"/>
  <c r="BG499" i="3" s="1"/>
  <c r="BE498" i="3"/>
  <c r="BE497" i="3"/>
  <c r="BG497" i="3" s="1"/>
  <c r="BE496" i="3"/>
  <c r="BG496" i="3" s="1"/>
  <c r="BE495" i="3"/>
  <c r="BG495" i="3" s="1"/>
  <c r="BE494" i="3"/>
  <c r="BG494" i="3" s="1"/>
  <c r="BE493" i="3"/>
  <c r="BG493" i="3" s="1"/>
  <c r="BE492" i="3"/>
  <c r="BG492" i="3" s="1"/>
  <c r="BE491" i="3"/>
  <c r="BE490" i="3"/>
  <c r="BG490" i="3" s="1"/>
  <c r="BE489" i="3"/>
  <c r="BG489" i="3" s="1"/>
  <c r="BE488" i="3"/>
  <c r="BF488" i="3" s="1"/>
  <c r="BE487" i="3"/>
  <c r="BG487" i="3" s="1"/>
  <c r="BE486" i="3"/>
  <c r="BG486" i="3" s="1"/>
  <c r="BE485" i="3"/>
  <c r="BG485" i="3" s="1"/>
  <c r="BE484" i="3"/>
  <c r="BE483" i="3"/>
  <c r="BG483" i="3" s="1"/>
  <c r="BE482" i="3"/>
  <c r="BE481" i="3"/>
  <c r="BG481" i="3" s="1"/>
  <c r="BE480" i="3"/>
  <c r="BG480" i="3" s="1"/>
  <c r="BE479" i="3"/>
  <c r="BG479" i="3" s="1"/>
  <c r="BE478" i="3"/>
  <c r="BG478" i="3" s="1"/>
  <c r="BE477" i="3"/>
  <c r="BG477" i="3" s="1"/>
  <c r="BE476" i="3"/>
  <c r="BG476" i="3" s="1"/>
  <c r="BE475" i="3"/>
  <c r="BE474" i="3"/>
  <c r="BG474" i="3" s="1"/>
  <c r="BE473" i="3"/>
  <c r="BG473" i="3" s="1"/>
  <c r="BE472" i="3"/>
  <c r="BG472" i="3" s="1"/>
  <c r="BE471" i="3"/>
  <c r="BG471" i="3" s="1"/>
  <c r="BE470" i="3"/>
  <c r="BG470" i="3" s="1"/>
  <c r="BE469" i="3"/>
  <c r="BG469" i="3" s="1"/>
  <c r="BE468" i="3"/>
  <c r="BE467" i="3"/>
  <c r="BG467" i="3" s="1"/>
  <c r="BE466" i="3"/>
  <c r="BE465" i="3"/>
  <c r="BE464" i="3"/>
  <c r="BG464" i="3" s="1"/>
  <c r="BE463" i="3"/>
  <c r="BG463" i="3" s="1"/>
  <c r="BE462" i="3"/>
  <c r="BG462" i="3" s="1"/>
  <c r="BE461" i="3"/>
  <c r="BG461" i="3" s="1"/>
  <c r="BD461" i="3"/>
  <c r="BE460" i="3"/>
  <c r="BG460" i="3" s="1"/>
  <c r="BD460" i="3"/>
  <c r="BE459" i="3"/>
  <c r="BG459" i="3" s="1"/>
  <c r="BD459" i="3"/>
  <c r="BE458" i="3"/>
  <c r="BG458" i="3" s="1"/>
  <c r="BE457" i="3"/>
  <c r="BG457" i="3" s="1"/>
  <c r="BE456" i="3"/>
  <c r="BG456" i="3" s="1"/>
  <c r="BE455" i="3"/>
  <c r="BE454" i="3"/>
  <c r="BG454" i="3" s="1"/>
  <c r="BD454" i="3"/>
  <c r="BE453" i="3"/>
  <c r="BG453" i="3" s="1"/>
  <c r="BD453" i="3"/>
  <c r="BE452" i="3"/>
  <c r="BG452" i="3" s="1"/>
  <c r="BD452" i="3"/>
  <c r="BE451" i="3"/>
  <c r="BG451" i="3" s="1"/>
  <c r="BD451" i="3"/>
  <c r="BE450" i="3"/>
  <c r="BG450" i="3" s="1"/>
  <c r="BE449" i="3"/>
  <c r="BG449" i="3" s="1"/>
  <c r="BE448" i="3"/>
  <c r="BG448" i="3" s="1"/>
  <c r="BE447" i="3"/>
  <c r="BE446" i="3"/>
  <c r="BG446" i="3" s="1"/>
  <c r="BD446" i="3"/>
  <c r="BE445" i="3"/>
  <c r="BD445" i="3"/>
  <c r="BE444" i="3"/>
  <c r="BG444" i="3" s="1"/>
  <c r="BD444" i="3"/>
  <c r="BE443" i="3"/>
  <c r="BD443" i="3"/>
  <c r="BE442" i="3"/>
  <c r="BE441" i="3"/>
  <c r="BE440" i="3"/>
  <c r="BG440" i="3" s="1"/>
  <c r="BE439" i="3"/>
  <c r="BG439" i="3" s="1"/>
  <c r="BE438" i="3"/>
  <c r="BG438" i="3" s="1"/>
  <c r="BD438" i="3"/>
  <c r="BE437" i="3"/>
  <c r="BG437" i="3" s="1"/>
  <c r="BD437" i="3"/>
  <c r="BE436" i="3"/>
  <c r="BG436" i="3" s="1"/>
  <c r="BD436" i="3"/>
  <c r="BE435" i="3"/>
  <c r="BG435" i="3" s="1"/>
  <c r="BD435" i="3"/>
  <c r="BE434" i="3"/>
  <c r="BG434" i="3" s="1"/>
  <c r="BE433" i="3"/>
  <c r="BG433" i="3" s="1"/>
  <c r="BE432" i="3"/>
  <c r="BE431" i="3"/>
  <c r="BG431" i="3" s="1"/>
  <c r="BE430" i="3"/>
  <c r="BG430" i="3" s="1"/>
  <c r="BD430" i="3"/>
  <c r="BE429" i="3"/>
  <c r="BG429" i="3" s="1"/>
  <c r="BD429" i="3"/>
  <c r="BE428" i="3"/>
  <c r="BG428" i="3" s="1"/>
  <c r="BD428" i="3"/>
  <c r="BE427" i="3"/>
  <c r="BG427" i="3" s="1"/>
  <c r="BD427" i="3"/>
  <c r="BE426" i="3"/>
  <c r="BG426" i="3" s="1"/>
  <c r="BE425" i="3"/>
  <c r="BG425" i="3" s="1"/>
  <c r="BE424" i="3"/>
  <c r="BG424" i="3" s="1"/>
  <c r="BE423" i="3"/>
  <c r="BG423" i="3" s="1"/>
  <c r="BE422" i="3"/>
  <c r="BF422" i="3" s="1"/>
  <c r="BD422" i="3"/>
  <c r="BE421" i="3"/>
  <c r="BG421" i="3" s="1"/>
  <c r="BD421" i="3"/>
  <c r="BE420" i="3"/>
  <c r="BG420" i="3" s="1"/>
  <c r="BD420" i="3"/>
  <c r="BE419" i="3"/>
  <c r="BD419" i="3"/>
  <c r="BE418" i="3"/>
  <c r="BF418" i="3" s="1"/>
  <c r="BE417" i="3"/>
  <c r="BF417" i="3" s="1"/>
  <c r="BE416" i="3"/>
  <c r="BD416" i="3"/>
  <c r="BE415" i="3"/>
  <c r="BD415" i="3"/>
  <c r="BE414" i="3"/>
  <c r="BG414" i="3" s="1"/>
  <c r="BE413" i="3"/>
  <c r="BF413" i="3" s="1"/>
  <c r="BE412" i="3"/>
  <c r="BG412" i="3" s="1"/>
  <c r="BE411" i="3"/>
  <c r="BD411" i="3"/>
  <c r="BE410" i="3"/>
  <c r="BG410" i="3" s="1"/>
  <c r="BE409" i="3"/>
  <c r="BF409" i="3" s="1"/>
  <c r="BE408" i="3"/>
  <c r="BE407" i="3"/>
  <c r="BD407" i="3"/>
  <c r="BE406" i="3"/>
  <c r="BE405" i="3"/>
  <c r="BF405" i="3" s="1"/>
  <c r="BE404" i="3"/>
  <c r="BG404" i="3" s="1"/>
  <c r="BE403" i="3"/>
  <c r="BD403" i="3"/>
  <c r="BE402" i="3"/>
  <c r="BG402" i="3" s="1"/>
  <c r="BE401" i="3"/>
  <c r="BF401" i="3" s="1"/>
  <c r="BE400" i="3"/>
  <c r="BG400" i="3" s="1"/>
  <c r="BE399" i="3"/>
  <c r="BD399" i="3"/>
  <c r="BE398" i="3"/>
  <c r="BG398" i="3" s="1"/>
  <c r="BE397" i="3"/>
  <c r="BF397" i="3" s="1"/>
  <c r="BE396" i="3"/>
  <c r="BF396" i="3" s="1"/>
  <c r="BE395" i="3"/>
  <c r="BD395" i="3"/>
  <c r="BE394" i="3"/>
  <c r="BE393" i="3"/>
  <c r="BG393" i="3" s="1"/>
  <c r="BE392" i="3"/>
  <c r="BG392" i="3" s="1"/>
  <c r="BE391" i="3"/>
  <c r="BG391" i="3" s="1"/>
  <c r="BE390" i="3"/>
  <c r="BG390" i="3" s="1"/>
  <c r="BE389" i="3"/>
  <c r="BG389" i="3" s="1"/>
  <c r="BE388" i="3"/>
  <c r="BG388" i="3" s="1"/>
  <c r="BE387" i="3"/>
  <c r="BG387" i="3" s="1"/>
  <c r="BE386" i="3"/>
  <c r="BE385" i="3"/>
  <c r="BG385" i="3" s="1"/>
  <c r="BE384" i="3"/>
  <c r="BG384" i="3" s="1"/>
  <c r="BE383" i="3"/>
  <c r="BG383" i="3" s="1"/>
  <c r="BE382" i="3"/>
  <c r="BG382" i="3" s="1"/>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E187" i="3"/>
  <c r="BG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H93" i="3" s="1"/>
  <c r="BD93" i="3"/>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G19" i="3" s="1"/>
  <c r="BE18" i="3"/>
  <c r="BH18" i="3" s="1"/>
  <c r="BD18" i="3"/>
  <c r="BE17" i="3"/>
  <c r="BH17" i="3" s="1"/>
  <c r="BD17"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60" i="3"/>
  <c r="BF516" i="3"/>
  <c r="BD396" i="3"/>
  <c r="BH458" i="3"/>
  <c r="BH516" i="3"/>
  <c r="BF663" i="3"/>
  <c r="BF536" i="3"/>
  <c r="BH573" i="3"/>
  <c r="BD629" i="3"/>
  <c r="BF458" i="3"/>
  <c r="BD708" i="3"/>
  <c r="BH436" i="3"/>
  <c r="BH536" i="3"/>
  <c r="BF400" i="3"/>
  <c r="BH400" i="3"/>
  <c r="BF426" i="3"/>
  <c r="BF544" i="3"/>
  <c r="BH571" i="3"/>
  <c r="BH426" i="3"/>
  <c r="BH971" i="3"/>
  <c r="BD547" i="3"/>
  <c r="BD738" i="3"/>
  <c r="BH514" i="3"/>
  <c r="BH554" i="3"/>
  <c r="BF450" i="3"/>
  <c r="BF470" i="3"/>
  <c r="BF518" i="3"/>
  <c r="BF579" i="3"/>
  <c r="BF696" i="3"/>
  <c r="BF514" i="3"/>
  <c r="BH526" i="3"/>
  <c r="BF571" i="3"/>
  <c r="BF740" i="3"/>
  <c r="BF554" i="3"/>
  <c r="BF592" i="3"/>
  <c r="BF679" i="3"/>
  <c r="BF524" i="3"/>
  <c r="BH716" i="3"/>
  <c r="BF459" i="3"/>
  <c r="BH565" i="3"/>
  <c r="BD609" i="3"/>
  <c r="BH738" i="3"/>
  <c r="BH450" i="3"/>
  <c r="BF463" i="3"/>
  <c r="BH470" i="3"/>
  <c r="BH518" i="3"/>
  <c r="BD549" i="3"/>
  <c r="BD563" i="3"/>
  <c r="BF576" i="3"/>
  <c r="BH579" i="3"/>
  <c r="BD625" i="3"/>
  <c r="BD674" i="3"/>
  <c r="BH696" i="3"/>
  <c r="BD700" i="3"/>
  <c r="BD758" i="3"/>
  <c r="BH722" i="3"/>
  <c r="BF420" i="3"/>
  <c r="BH544" i="3"/>
  <c r="BF738" i="3"/>
  <c r="BH967" i="3"/>
  <c r="BD387" i="3"/>
  <c r="BH420" i="3"/>
  <c r="BH524" i="3"/>
  <c r="BD529" i="3"/>
  <c r="AJ14" i="3"/>
  <c r="AK14" i="3" s="1"/>
  <c r="BF453" i="3"/>
  <c r="BF481" i="3"/>
  <c r="BG750" i="3"/>
  <c r="BH750" i="3"/>
  <c r="BD754" i="3"/>
  <c r="BF410" i="3"/>
  <c r="BD515" i="3"/>
  <c r="BF649" i="3"/>
  <c r="BF750" i="3"/>
  <c r="BH965" i="3"/>
  <c r="BH975" i="3"/>
  <c r="BF398" i="3"/>
  <c r="BG408" i="3"/>
  <c r="BH408" i="3"/>
  <c r="BF434" i="3"/>
  <c r="BG540" i="3"/>
  <c r="BF540" i="3"/>
  <c r="BH540" i="3"/>
  <c r="BH552" i="3"/>
  <c r="BF636" i="3"/>
  <c r="BD644" i="3"/>
  <c r="BG712" i="3"/>
  <c r="BH712" i="3"/>
  <c r="BG386" i="3"/>
  <c r="BH386" i="3"/>
  <c r="BF606" i="3"/>
  <c r="BG512" i="3"/>
  <c r="BH512" i="3"/>
  <c r="BH542" i="3"/>
  <c r="BG6" i="3"/>
  <c r="BH6" i="3"/>
  <c r="BF6" i="3"/>
  <c r="BG530" i="3"/>
  <c r="BH530" i="3"/>
  <c r="BF530" i="3"/>
  <c r="BF552" i="3"/>
  <c r="BH398" i="3"/>
  <c r="BF408" i="3"/>
  <c r="BH434" i="3"/>
  <c r="BG502" i="3"/>
  <c r="BH502" i="3"/>
  <c r="BF534" i="3"/>
  <c r="BH569" i="3"/>
  <c r="BF712" i="3"/>
  <c r="BG726" i="3"/>
  <c r="BH726" i="3"/>
  <c r="BG748" i="3"/>
  <c r="BH748" i="3"/>
  <c r="BF748" i="3"/>
  <c r="BH959" i="3"/>
  <c r="BG583" i="3"/>
  <c r="BF583" i="3"/>
  <c r="BH583" i="3"/>
  <c r="BF386" i="3"/>
  <c r="BD517" i="3"/>
  <c r="BF542" i="3"/>
  <c r="BG694" i="3"/>
  <c r="BH694" i="3"/>
  <c r="BG700" i="3"/>
  <c r="BF700" i="3"/>
  <c r="BH700" i="3"/>
  <c r="BG558" i="3"/>
  <c r="BF558" i="3"/>
  <c r="BH558" i="3"/>
  <c r="BG577" i="3"/>
  <c r="BH577" i="3"/>
  <c r="BF574" i="3"/>
  <c r="BG432" i="3"/>
  <c r="BH432" i="3"/>
  <c r="BG442" i="3"/>
  <c r="BH442" i="3"/>
  <c r="BG465" i="3"/>
  <c r="BF465" i="3"/>
  <c r="BG522" i="3"/>
  <c r="BH522" i="3"/>
  <c r="BH534" i="3"/>
  <c r="BG550" i="3"/>
  <c r="BH550" i="3"/>
  <c r="BF550" i="3"/>
  <c r="BF952" i="3"/>
  <c r="BD613" i="3"/>
  <c r="BD408" i="3"/>
  <c r="BH410" i="3"/>
  <c r="BF512" i="3"/>
  <c r="AC10" i="3"/>
  <c r="BD393" i="3"/>
  <c r="BF432" i="3"/>
  <c r="BF442" i="3"/>
  <c r="BG488" i="3"/>
  <c r="BH488" i="3"/>
  <c r="BF495" i="3"/>
  <c r="BF522" i="3"/>
  <c r="BG532" i="3"/>
  <c r="BH532" i="3"/>
  <c r="BH706" i="3"/>
  <c r="BG720" i="3"/>
  <c r="BH720" i="3"/>
  <c r="BF486" i="3"/>
  <c r="BF510" i="3"/>
  <c r="BF600" i="3"/>
  <c r="BF624" i="3"/>
  <c r="BF548" i="3"/>
  <c r="BF575" i="3"/>
  <c r="BF671" i="3"/>
  <c r="BD730" i="3"/>
  <c r="BF384" i="3"/>
  <c r="BF430" i="3"/>
  <c r="BH440" i="3"/>
  <c r="BF460" i="3"/>
  <c r="BH472" i="3"/>
  <c r="BH486" i="3"/>
  <c r="BH510" i="3"/>
  <c r="BH520" i="3"/>
  <c r="BH528" i="3"/>
  <c r="BD533" i="3"/>
  <c r="BF538" i="3"/>
  <c r="BF546" i="3"/>
  <c r="BH548" i="3"/>
  <c r="BF556" i="3"/>
  <c r="BH567" i="3"/>
  <c r="BH575" i="3"/>
  <c r="BH688" i="3"/>
  <c r="BH710" i="3"/>
  <c r="BD716" i="3"/>
  <c r="BF724" i="3"/>
  <c r="BD727" i="3"/>
  <c r="BH742" i="3"/>
  <c r="BF440" i="3"/>
  <c r="BF479" i="3"/>
  <c r="BF567" i="3"/>
  <c r="BF710" i="3"/>
  <c r="BH384" i="3"/>
  <c r="BF428" i="3"/>
  <c r="BH430" i="3"/>
  <c r="BF438" i="3"/>
  <c r="BF446" i="3"/>
  <c r="BH460" i="3"/>
  <c r="BF526" i="3"/>
  <c r="BD531" i="3"/>
  <c r="BH538" i="3"/>
  <c r="BH546" i="3"/>
  <c r="BH556" i="3"/>
  <c r="BH581" i="3"/>
  <c r="BF608" i="3"/>
  <c r="BH724" i="3"/>
  <c r="BF472" i="3"/>
  <c r="BF520" i="3"/>
  <c r="BF528" i="3"/>
  <c r="BF688" i="3"/>
  <c r="BF742" i="3"/>
  <c r="BD391" i="3"/>
  <c r="BH428" i="3"/>
  <c r="BF436" i="3"/>
  <c r="BH438" i="3"/>
  <c r="BH446" i="3"/>
  <c r="BF497" i="3"/>
  <c r="BF622" i="3"/>
  <c r="BD652" i="3"/>
  <c r="BF655" i="3"/>
  <c r="BF665" i="3"/>
  <c r="BD676" i="3"/>
  <c r="BF716" i="3"/>
  <c r="BH740" i="3"/>
  <c r="AJ13" i="3"/>
  <c r="Y11" i="3"/>
  <c r="BF382" i="3"/>
  <c r="BD385" i="3"/>
  <c r="BG443" i="3"/>
  <c r="BF443" i="3"/>
  <c r="BG468" i="3"/>
  <c r="BH468" i="3"/>
  <c r="BG484" i="3"/>
  <c r="BH484" i="3"/>
  <c r="BD545" i="3"/>
  <c r="BG547" i="3"/>
  <c r="BF547" i="3"/>
  <c r="BG644" i="3"/>
  <c r="BF644" i="3"/>
  <c r="BH644" i="3"/>
  <c r="BH382" i="3"/>
  <c r="BG394" i="3"/>
  <c r="BF394" i="3"/>
  <c r="BH394" i="3"/>
  <c r="BG441" i="3"/>
  <c r="BF441" i="3"/>
  <c r="BF457" i="3"/>
  <c r="BF468" i="3"/>
  <c r="BF484" i="3"/>
  <c r="BD658" i="3"/>
  <c r="BG674" i="3"/>
  <c r="BF674" i="3"/>
  <c r="BH674" i="3"/>
  <c r="BF424" i="3"/>
  <c r="BD513" i="3"/>
  <c r="BG589" i="3"/>
  <c r="BH589" i="3"/>
  <c r="BF589" i="3"/>
  <c r="BG625" i="3"/>
  <c r="BF625" i="3"/>
  <c r="BG736" i="3"/>
  <c r="BH736" i="3"/>
  <c r="BF736" i="3"/>
  <c r="BD404" i="3"/>
  <c r="BG416" i="3"/>
  <c r="BH416" i="3"/>
  <c r="BF416" i="3"/>
  <c r="BH424" i="3"/>
  <c r="BD466" i="3"/>
  <c r="BD511" i="3"/>
  <c r="BG561" i="3"/>
  <c r="BH561" i="3"/>
  <c r="BF561" i="3"/>
  <c r="BD623" i="3"/>
  <c r="BD692" i="3"/>
  <c r="BD389" i="3"/>
  <c r="BG422" i="3"/>
  <c r="BH422" i="3"/>
  <c r="BG447" i="3"/>
  <c r="BF447" i="3"/>
  <c r="BG455" i="3"/>
  <c r="BF455" i="3"/>
  <c r="BG466" i="3"/>
  <c r="BH466" i="3"/>
  <c r="BF466" i="3"/>
  <c r="BG482" i="3"/>
  <c r="BH482" i="3"/>
  <c r="BF482" i="3"/>
  <c r="BG498" i="3"/>
  <c r="BF498" i="3"/>
  <c r="BH498" i="3"/>
  <c r="BG533" i="3"/>
  <c r="BF533" i="3"/>
  <c r="BD559" i="3"/>
  <c r="BG570" i="3"/>
  <c r="BF570" i="3"/>
  <c r="BF586" i="3"/>
  <c r="BF620" i="3"/>
  <c r="BG639" i="3"/>
  <c r="BH639" i="3"/>
  <c r="BG549" i="3"/>
  <c r="BF549" i="3"/>
  <c r="BG758" i="3"/>
  <c r="BH758" i="3"/>
  <c r="BG418" i="3"/>
  <c r="BH418" i="3"/>
  <c r="BF493" i="3"/>
  <c r="BF758" i="3"/>
  <c r="BH963" i="3"/>
  <c r="BF449" i="3"/>
  <c r="BF451" i="3"/>
  <c r="BG517" i="3"/>
  <c r="BF517" i="3"/>
  <c r="BD543" i="3"/>
  <c r="BG631" i="3"/>
  <c r="BF631" i="3"/>
  <c r="BH631" i="3"/>
  <c r="Z10" i="3"/>
  <c r="BG609" i="3"/>
  <c r="BF609" i="3"/>
  <c r="BH609" i="3"/>
  <c r="BG491" i="3"/>
  <c r="BF491" i="3"/>
  <c r="BD498" i="3"/>
  <c r="BG508" i="3"/>
  <c r="BH508" i="3"/>
  <c r="BD672" i="3"/>
  <c r="BD724" i="3"/>
  <c r="BG5" i="3"/>
  <c r="BH5" i="3"/>
  <c r="BD7" i="3"/>
  <c r="BG445" i="3"/>
  <c r="BF445" i="3"/>
  <c r="BG505" i="3"/>
  <c r="BF505" i="3"/>
  <c r="BG531" i="3"/>
  <c r="BF531" i="3"/>
  <c r="BG669" i="3"/>
  <c r="BF669" i="3"/>
  <c r="BG686" i="3"/>
  <c r="BH686" i="3"/>
  <c r="BF686" i="3"/>
  <c r="BG647" i="3"/>
  <c r="BF647" i="3"/>
  <c r="BG660" i="3"/>
  <c r="BF660" i="3"/>
  <c r="BD712" i="3"/>
  <c r="BG406" i="3"/>
  <c r="BH406" i="3"/>
  <c r="BF461" i="3"/>
  <c r="BF477" i="3"/>
  <c r="BG500" i="3"/>
  <c r="BH500" i="3"/>
  <c r="BG595" i="3"/>
  <c r="BF595" i="3"/>
  <c r="BH595" i="3"/>
  <c r="BG969" i="3"/>
  <c r="BH969" i="3"/>
  <c r="BF406" i="3"/>
  <c r="BH957" i="3"/>
  <c r="BD13" i="3"/>
  <c r="BG515" i="3"/>
  <c r="BF515" i="3"/>
  <c r="AD11" i="3"/>
  <c r="BG475" i="3"/>
  <c r="BF475" i="3"/>
  <c r="BD482" i="3"/>
  <c r="BF572" i="3"/>
  <c r="BD607" i="3"/>
  <c r="BH625" i="3"/>
  <c r="BF5" i="3"/>
  <c r="BG396" i="3"/>
  <c r="BH396" i="3"/>
  <c r="BD464" i="3"/>
  <c r="BD480" i="3"/>
  <c r="BD496" i="3"/>
  <c r="BD506" i="3"/>
  <c r="BD527" i="3"/>
  <c r="BG614" i="3"/>
  <c r="BF614" i="3"/>
  <c r="BD637" i="3"/>
  <c r="BD650" i="3"/>
  <c r="BD666" i="3"/>
  <c r="BD462" i="3"/>
  <c r="BD494" i="3"/>
  <c r="BG503" i="3"/>
  <c r="BF503" i="3"/>
  <c r="BG529" i="3"/>
  <c r="BF529" i="3"/>
  <c r="BG677" i="3"/>
  <c r="BF677" i="3"/>
  <c r="BF473" i="3"/>
  <c r="BD504" i="3"/>
  <c r="BF506" i="3"/>
  <c r="BF568" i="3"/>
  <c r="BG593" i="3"/>
  <c r="BH593" i="3"/>
  <c r="BF653" i="3"/>
  <c r="BG756" i="3"/>
  <c r="BH756" i="3"/>
  <c r="BF756" i="3"/>
  <c r="BF414" i="3"/>
  <c r="BF439" i="3"/>
  <c r="BF471" i="3"/>
  <c r="BD474" i="3"/>
  <c r="BF478" i="3"/>
  <c r="BH480" i="3"/>
  <c r="BH496" i="3"/>
  <c r="BH506" i="3"/>
  <c r="BF618" i="3"/>
  <c r="BG629" i="3"/>
  <c r="BF629" i="3"/>
  <c r="BD734" i="3"/>
  <c r="BF390" i="3"/>
  <c r="BH392" i="3"/>
  <c r="BD400" i="3"/>
  <c r="BF402" i="3"/>
  <c r="BH404" i="3"/>
  <c r="BH414" i="3"/>
  <c r="BF425" i="3"/>
  <c r="BF427" i="3"/>
  <c r="BF429" i="3"/>
  <c r="BF431" i="3"/>
  <c r="BF452" i="3"/>
  <c r="BF456" i="3"/>
  <c r="BH462" i="3"/>
  <c r="BF469" i="3"/>
  <c r="BD472" i="3"/>
  <c r="BF476" i="3"/>
  <c r="BH478" i="3"/>
  <c r="BF485" i="3"/>
  <c r="BD488" i="3"/>
  <c r="BF492" i="3"/>
  <c r="BH494" i="3"/>
  <c r="BD502" i="3"/>
  <c r="BF504" i="3"/>
  <c r="BD521" i="3"/>
  <c r="BG523" i="3"/>
  <c r="BF523" i="3"/>
  <c r="BD537" i="3"/>
  <c r="BG539" i="3"/>
  <c r="BF539" i="3"/>
  <c r="BD553" i="3"/>
  <c r="BG555" i="3"/>
  <c r="BF555" i="3"/>
  <c r="BF580" i="3"/>
  <c r="BG605" i="3"/>
  <c r="BH605" i="3"/>
  <c r="BF605" i="3"/>
  <c r="BG613" i="3"/>
  <c r="BF613" i="3"/>
  <c r="BD619" i="3"/>
  <c r="BD627" i="3"/>
  <c r="BH629" i="3"/>
  <c r="BF632" i="3"/>
  <c r="BF651" i="3"/>
  <c r="BD654" i="3"/>
  <c r="BG662" i="3"/>
  <c r="BF662" i="3"/>
  <c r="BG670" i="3"/>
  <c r="BF670" i="3"/>
  <c r="BH670" i="3"/>
  <c r="BH704" i="3"/>
  <c r="BG754" i="3"/>
  <c r="BH754" i="3"/>
  <c r="BF754" i="3"/>
  <c r="BG953" i="3"/>
  <c r="BH953" i="3"/>
  <c r="BH973" i="3"/>
  <c r="BH979" i="3"/>
  <c r="BD478" i="3"/>
  <c r="BG513" i="3"/>
  <c r="BF513" i="3"/>
  <c r="BG545" i="3"/>
  <c r="BF545" i="3"/>
  <c r="BG623" i="3"/>
  <c r="BF623" i="3"/>
  <c r="BH623" i="3"/>
  <c r="BG658" i="3"/>
  <c r="BF658" i="3"/>
  <c r="BG714" i="3"/>
  <c r="BF714" i="3"/>
  <c r="BF464" i="3"/>
  <c r="BD476" i="3"/>
  <c r="BF480" i="3"/>
  <c r="BG527" i="3"/>
  <c r="BF527" i="3"/>
  <c r="BD541" i="3"/>
  <c r="BG543" i="3"/>
  <c r="BF543" i="3"/>
  <c r="BG559" i="3"/>
  <c r="BF559" i="3"/>
  <c r="BF584" i="3"/>
  <c r="BF604" i="3"/>
  <c r="BD621" i="3"/>
  <c r="BF634" i="3"/>
  <c r="BH642" i="3"/>
  <c r="BD656" i="3"/>
  <c r="BG661" i="3"/>
  <c r="BF661" i="3"/>
  <c r="BD684" i="3"/>
  <c r="BH714" i="3"/>
  <c r="BG730" i="3"/>
  <c r="BH730" i="3"/>
  <c r="BF730" i="3"/>
  <c r="AL11" i="3"/>
  <c r="BF404" i="3"/>
  <c r="BD412" i="3"/>
  <c r="BF437" i="3"/>
  <c r="BF487" i="3"/>
  <c r="BG509" i="3"/>
  <c r="BF509" i="3"/>
  <c r="BD523" i="3"/>
  <c r="BF566" i="3"/>
  <c r="BG599" i="3"/>
  <c r="BF599" i="3"/>
  <c r="BH640" i="3"/>
  <c r="BG645" i="3"/>
  <c r="BF645" i="3"/>
  <c r="BG656" i="3"/>
  <c r="BF656" i="3"/>
  <c r="BF667" i="3"/>
  <c r="BF704" i="3"/>
  <c r="BF388" i="3"/>
  <c r="BH390" i="3"/>
  <c r="BH402" i="3"/>
  <c r="BF412" i="3"/>
  <c r="BF421" i="3"/>
  <c r="BF423" i="3"/>
  <c r="BF444" i="3"/>
  <c r="BF448" i="3"/>
  <c r="BH452" i="3"/>
  <c r="BF454" i="3"/>
  <c r="BH456" i="3"/>
  <c r="BF467" i="3"/>
  <c r="BD470" i="3"/>
  <c r="BF474" i="3"/>
  <c r="BH476" i="3"/>
  <c r="BF483" i="3"/>
  <c r="BD486" i="3"/>
  <c r="BF490" i="3"/>
  <c r="BH492" i="3"/>
  <c r="BF499" i="3"/>
  <c r="BH504" i="3"/>
  <c r="BG507" i="3"/>
  <c r="BF507" i="3"/>
  <c r="BD519" i="3"/>
  <c r="BG521" i="3"/>
  <c r="BF521" i="3"/>
  <c r="BD535" i="3"/>
  <c r="BG537" i="3"/>
  <c r="BF537" i="3"/>
  <c r="BD551" i="3"/>
  <c r="BG553" i="3"/>
  <c r="BF553" i="3"/>
  <c r="BF578" i="3"/>
  <c r="BF588" i="3"/>
  <c r="BG591" i="3"/>
  <c r="BF591" i="3"/>
  <c r="BH591" i="3"/>
  <c r="BG597" i="3"/>
  <c r="BH597" i="3"/>
  <c r="BF602" i="3"/>
  <c r="BD611" i="3"/>
  <c r="BH613" i="3"/>
  <c r="BF616" i="3"/>
  <c r="BG627" i="3"/>
  <c r="BF627" i="3"/>
  <c r="BF638" i="3"/>
  <c r="BG646" i="3"/>
  <c r="BF646" i="3"/>
  <c r="BG654" i="3"/>
  <c r="BF654" i="3"/>
  <c r="BH654" i="3"/>
  <c r="BH662" i="3"/>
  <c r="BD668" i="3"/>
  <c r="BG702" i="3"/>
  <c r="BH702" i="3"/>
  <c r="BG728" i="3"/>
  <c r="BH728" i="3"/>
  <c r="BF728" i="3"/>
  <c r="BD746" i="3"/>
  <c r="BG598" i="3"/>
  <c r="BF598" i="3"/>
  <c r="BG615" i="3"/>
  <c r="BF615" i="3"/>
  <c r="BG692" i="3"/>
  <c r="BH692" i="3"/>
  <c r="BF489" i="3"/>
  <c r="BD492" i="3"/>
  <c r="BF496" i="3"/>
  <c r="BG511" i="3"/>
  <c r="BF511" i="3"/>
  <c r="BD525" i="3"/>
  <c r="BD557" i="3"/>
  <c r="BF590" i="3"/>
  <c r="BG607" i="3"/>
  <c r="BF607" i="3"/>
  <c r="BH607" i="3"/>
  <c r="BH615" i="3"/>
  <c r="BG672" i="3"/>
  <c r="BF672" i="3"/>
  <c r="BF692" i="3"/>
  <c r="BH955" i="3"/>
  <c r="BG961" i="3"/>
  <c r="BH961" i="3"/>
  <c r="BD383" i="3"/>
  <c r="BF392" i="3"/>
  <c r="BF433" i="3"/>
  <c r="BF435" i="3"/>
  <c r="BF462" i="3"/>
  <c r="BH464" i="3"/>
  <c r="BD490" i="3"/>
  <c r="BF494" i="3"/>
  <c r="BG501" i="3"/>
  <c r="BF501" i="3"/>
  <c r="BG525" i="3"/>
  <c r="BF525" i="3"/>
  <c r="BD539" i="3"/>
  <c r="BG541" i="3"/>
  <c r="BF541" i="3"/>
  <c r="BD555" i="3"/>
  <c r="BG557" i="3"/>
  <c r="BF557" i="3"/>
  <c r="BF582" i="3"/>
  <c r="BF593" i="3"/>
  <c r="BD635" i="3"/>
  <c r="BD670" i="3"/>
  <c r="BH672" i="3"/>
  <c r="BG678" i="3"/>
  <c r="BF678" i="3"/>
  <c r="BG684" i="3"/>
  <c r="BH684" i="3"/>
  <c r="Y10" i="3"/>
  <c r="BH388" i="3"/>
  <c r="BH412" i="3"/>
  <c r="BH444" i="3"/>
  <c r="BH448" i="3"/>
  <c r="BH454" i="3"/>
  <c r="BD468" i="3"/>
  <c r="BH474" i="3"/>
  <c r="BD484" i="3"/>
  <c r="BH490" i="3"/>
  <c r="BD500" i="3"/>
  <c r="BD508" i="3"/>
  <c r="BG519" i="3"/>
  <c r="BF519" i="3"/>
  <c r="BG535" i="3"/>
  <c r="BF535" i="3"/>
  <c r="BG551" i="3"/>
  <c r="BF551" i="3"/>
  <c r="BG611" i="3"/>
  <c r="BF611" i="3"/>
  <c r="BG630" i="3"/>
  <c r="BF630" i="3"/>
  <c r="BG641" i="3"/>
  <c r="BH641" i="3"/>
  <c r="BG676" i="3"/>
  <c r="BF676" i="3"/>
  <c r="BG682" i="3"/>
  <c r="BH682" i="3"/>
  <c r="BF682" i="3"/>
  <c r="BG718" i="3"/>
  <c r="BF718" i="3"/>
  <c r="BG746" i="3"/>
  <c r="BH746" i="3"/>
  <c r="BF746" i="3"/>
  <c r="BG977" i="3"/>
  <c r="BH977" i="3"/>
  <c r="BG621" i="3"/>
  <c r="BF621" i="3"/>
  <c r="BG637" i="3"/>
  <c r="BF637" i="3"/>
  <c r="BG652" i="3"/>
  <c r="BF652" i="3"/>
  <c r="BG668" i="3"/>
  <c r="BF668" i="3"/>
  <c r="BG690" i="3"/>
  <c r="BF690" i="3"/>
  <c r="BG744" i="3"/>
  <c r="BH744" i="3"/>
  <c r="BF744" i="3"/>
  <c r="BF563" i="3"/>
  <c r="BG585" i="3"/>
  <c r="BH585" i="3"/>
  <c r="BG587" i="3"/>
  <c r="BF587" i="3"/>
  <c r="BF596" i="3"/>
  <c r="BG601" i="3"/>
  <c r="BH601" i="3"/>
  <c r="BG603" i="3"/>
  <c r="BF603" i="3"/>
  <c r="BF612" i="3"/>
  <c r="BD617" i="3"/>
  <c r="BG619" i="3"/>
  <c r="BF619" i="3"/>
  <c r="BH621" i="3"/>
  <c r="BF628" i="3"/>
  <c r="BD633" i="3"/>
  <c r="BG635" i="3"/>
  <c r="BF635" i="3"/>
  <c r="BH637" i="3"/>
  <c r="BH643" i="3"/>
  <c r="BD648" i="3"/>
  <c r="BG650" i="3"/>
  <c r="BF650" i="3"/>
  <c r="BH652" i="3"/>
  <c r="BF659" i="3"/>
  <c r="BD664" i="3"/>
  <c r="BG666" i="3"/>
  <c r="BF666" i="3"/>
  <c r="BH668" i="3"/>
  <c r="BF675" i="3"/>
  <c r="BD680" i="3"/>
  <c r="BD688" i="3"/>
  <c r="BH690" i="3"/>
  <c r="BD696" i="3"/>
  <c r="BF698" i="3"/>
  <c r="BF708" i="3"/>
  <c r="BD720" i="3"/>
  <c r="BF732" i="3"/>
  <c r="BF734" i="3"/>
  <c r="BD742" i="3"/>
  <c r="BD750" i="3"/>
  <c r="BF752" i="3"/>
  <c r="BH563" i="3"/>
  <c r="BF565" i="3"/>
  <c r="BF569" i="3"/>
  <c r="BF573" i="3"/>
  <c r="BF577" i="3"/>
  <c r="BF581" i="3"/>
  <c r="BF585" i="3"/>
  <c r="BH587" i="3"/>
  <c r="BF594" i="3"/>
  <c r="BF601" i="3"/>
  <c r="BH603" i="3"/>
  <c r="BF610" i="3"/>
  <c r="BD615" i="3"/>
  <c r="BG617" i="3"/>
  <c r="BF617" i="3"/>
  <c r="BH619" i="3"/>
  <c r="BF626" i="3"/>
  <c r="BD631" i="3"/>
  <c r="BG633" i="3"/>
  <c r="BF633" i="3"/>
  <c r="BH635" i="3"/>
  <c r="BD646" i="3"/>
  <c r="BG648" i="3"/>
  <c r="BF648" i="3"/>
  <c r="BH650" i="3"/>
  <c r="BF657" i="3"/>
  <c r="BD662" i="3"/>
  <c r="BG664" i="3"/>
  <c r="BF664" i="3"/>
  <c r="BH666" i="3"/>
  <c r="BF673" i="3"/>
  <c r="BD678" i="3"/>
  <c r="BG680" i="3"/>
  <c r="BF680" i="3"/>
  <c r="BH698" i="3"/>
  <c r="BD704" i="3"/>
  <c r="BF706" i="3"/>
  <c r="BH708" i="3"/>
  <c r="BH732" i="3"/>
  <c r="BH734" i="3"/>
  <c r="BH752" i="3"/>
  <c r="BF722" i="3"/>
  <c r="BF726" i="3"/>
  <c r="BD954" i="3"/>
  <c r="BD956" i="3"/>
  <c r="BD958" i="3"/>
  <c r="BD960" i="3"/>
  <c r="BD962" i="3"/>
  <c r="BD964" i="3"/>
  <c r="BD966" i="3"/>
  <c r="BD968" i="3"/>
  <c r="BD970" i="3"/>
  <c r="BD972" i="3"/>
  <c r="BD974" i="3"/>
  <c r="BD976" i="3"/>
  <c r="BD978" i="3"/>
  <c r="BD980" i="3"/>
  <c r="AD10" i="3"/>
  <c r="BH7" i="3"/>
  <c r="AJ12" i="3"/>
  <c r="BE11" i="3"/>
  <c r="BD5" i="3"/>
  <c r="BD6" i="3"/>
  <c r="BF7" i="3"/>
  <c r="AL10" i="3"/>
  <c r="BH383" i="3"/>
  <c r="BH385" i="3"/>
  <c r="BH387" i="3"/>
  <c r="BH389" i="3"/>
  <c r="BH391" i="3"/>
  <c r="BH393" i="3"/>
  <c r="BG395" i="3"/>
  <c r="BH395" i="3"/>
  <c r="BG399" i="3"/>
  <c r="BH399" i="3"/>
  <c r="BG403" i="3"/>
  <c r="BH403" i="3"/>
  <c r="BG407" i="3"/>
  <c r="BH407" i="3"/>
  <c r="BG411" i="3"/>
  <c r="BH411" i="3"/>
  <c r="BG415" i="3"/>
  <c r="BH415" i="3"/>
  <c r="BG419" i="3"/>
  <c r="BH419" i="3"/>
  <c r="BD463" i="3"/>
  <c r="BD465" i="3"/>
  <c r="BD467" i="3"/>
  <c r="BD469" i="3"/>
  <c r="BD471" i="3"/>
  <c r="BD473" i="3"/>
  <c r="BD475" i="3"/>
  <c r="BD477" i="3"/>
  <c r="BF395" i="3"/>
  <c r="BD397" i="3"/>
  <c r="BF399" i="3"/>
  <c r="BD401" i="3"/>
  <c r="BF403" i="3"/>
  <c r="BD405" i="3"/>
  <c r="BF407" i="3"/>
  <c r="BD409" i="3"/>
  <c r="BF411" i="3"/>
  <c r="BD413" i="3"/>
  <c r="BF415" i="3"/>
  <c r="BD417" i="3"/>
  <c r="BF419" i="3"/>
  <c r="BD423" i="3"/>
  <c r="BD424" i="3"/>
  <c r="BD431" i="3"/>
  <c r="BD432" i="3"/>
  <c r="BD439" i="3"/>
  <c r="BD440" i="3"/>
  <c r="BD447" i="3"/>
  <c r="BD448" i="3"/>
  <c r="BD455" i="3"/>
  <c r="BD456" i="3"/>
  <c r="BD382" i="3"/>
  <c r="BF383" i="3"/>
  <c r="BD384" i="3"/>
  <c r="BF385" i="3"/>
  <c r="BD386" i="3"/>
  <c r="BF387" i="3"/>
  <c r="BD388" i="3"/>
  <c r="BF389" i="3"/>
  <c r="BD390" i="3"/>
  <c r="BF391" i="3"/>
  <c r="BD392" i="3"/>
  <c r="BF393" i="3"/>
  <c r="BD394" i="3"/>
  <c r="BG397" i="3"/>
  <c r="BH397" i="3"/>
  <c r="BD398" i="3"/>
  <c r="BG401" i="3"/>
  <c r="BH401" i="3"/>
  <c r="BD402" i="3"/>
  <c r="BG405" i="3"/>
  <c r="BH405" i="3"/>
  <c r="BD406" i="3"/>
  <c r="BG409" i="3"/>
  <c r="BH409" i="3"/>
  <c r="BD410" i="3"/>
  <c r="BG413" i="3"/>
  <c r="BH413" i="3"/>
  <c r="BD414" i="3"/>
  <c r="BG417" i="3"/>
  <c r="BH417" i="3"/>
  <c r="BD418" i="3"/>
  <c r="BD425" i="3"/>
  <c r="BD426" i="3"/>
  <c r="BD433" i="3"/>
  <c r="BD434" i="3"/>
  <c r="BD441" i="3"/>
  <c r="BD442" i="3"/>
  <c r="BD449" i="3"/>
  <c r="BD450" i="3"/>
  <c r="BD457" i="3"/>
  <c r="BD458" i="3"/>
  <c r="BD479" i="3"/>
  <c r="BD481" i="3"/>
  <c r="BD483" i="3"/>
  <c r="BD485" i="3"/>
  <c r="BD487" i="3"/>
  <c r="BD489" i="3"/>
  <c r="BD491" i="3"/>
  <c r="BD493" i="3"/>
  <c r="BD495" i="3"/>
  <c r="BD497" i="3"/>
  <c r="BD499" i="3"/>
  <c r="BD501" i="3"/>
  <c r="BD503" i="3"/>
  <c r="BD505" i="3"/>
  <c r="BD507" i="3"/>
  <c r="BD509" i="3"/>
  <c r="BD608" i="3"/>
  <c r="BD610" i="3"/>
  <c r="BD612" i="3"/>
  <c r="BD614" i="3"/>
  <c r="BD616" i="3"/>
  <c r="BD618" i="3"/>
  <c r="BD620" i="3"/>
  <c r="BD622" i="3"/>
  <c r="BD624" i="3"/>
  <c r="BD626" i="3"/>
  <c r="BD628" i="3"/>
  <c r="BD630" i="3"/>
  <c r="BD632" i="3"/>
  <c r="BD634" i="3"/>
  <c r="BD636" i="3"/>
  <c r="BD638" i="3"/>
  <c r="BD645" i="3"/>
  <c r="BD647" i="3"/>
  <c r="BD649" i="3"/>
  <c r="BD651" i="3"/>
  <c r="BD653" i="3"/>
  <c r="BD655" i="3"/>
  <c r="BD657" i="3"/>
  <c r="BD659" i="3"/>
  <c r="BG562" i="3"/>
  <c r="BH562" i="3"/>
  <c r="BD568" i="3"/>
  <c r="BD569" i="3"/>
  <c r="BD576" i="3"/>
  <c r="BD577" i="3"/>
  <c r="BD584" i="3"/>
  <c r="BD585" i="3"/>
  <c r="BD592" i="3"/>
  <c r="BD593" i="3"/>
  <c r="BD600" i="3"/>
  <c r="BD601"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D560"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H559" i="3"/>
  <c r="BG560" i="3"/>
  <c r="BH560" i="3"/>
  <c r="BD561" i="3"/>
  <c r="BG564" i="3"/>
  <c r="BH564" i="3"/>
  <c r="BD565" i="3"/>
  <c r="BD572" i="3"/>
  <c r="BD573" i="3"/>
  <c r="BD580" i="3"/>
  <c r="BD581" i="3"/>
  <c r="BD588" i="3"/>
  <c r="BD589" i="3"/>
  <c r="BD596" i="3"/>
  <c r="BD597" i="3"/>
  <c r="BD604" i="3"/>
  <c r="BD605" i="3"/>
  <c r="BD661" i="3"/>
  <c r="BD663" i="3"/>
  <c r="BD665" i="3"/>
  <c r="BD667" i="3"/>
  <c r="BD669" i="3"/>
  <c r="BD671" i="3"/>
  <c r="BD673" i="3"/>
  <c r="BD675" i="3"/>
  <c r="BD677" i="3"/>
  <c r="BD679"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D718" i="3"/>
  <c r="BG721" i="3"/>
  <c r="BH721" i="3"/>
  <c r="BD722" i="3"/>
  <c r="BG725" i="3"/>
  <c r="BH725" i="3"/>
  <c r="BG729" i="3"/>
  <c r="BH729" i="3"/>
  <c r="BG733" i="3"/>
  <c r="BH733" i="3"/>
  <c r="BG737" i="3"/>
  <c r="BH737" i="3"/>
  <c r="BG741" i="3"/>
  <c r="BH741" i="3"/>
  <c r="BG745" i="3"/>
  <c r="BH745" i="3"/>
  <c r="BG749" i="3"/>
  <c r="BH749" i="3"/>
  <c r="BG753" i="3"/>
  <c r="BH753" i="3"/>
  <c r="BF639" i="3"/>
  <c r="BF640" i="3"/>
  <c r="BF641" i="3"/>
  <c r="BF642" i="3"/>
  <c r="BF643" i="3"/>
  <c r="BF681" i="3"/>
  <c r="BD683" i="3"/>
  <c r="BF685" i="3"/>
  <c r="BD687" i="3"/>
  <c r="BF689" i="3"/>
  <c r="BD691" i="3"/>
  <c r="BF693" i="3"/>
  <c r="BD695" i="3"/>
  <c r="BF697" i="3"/>
  <c r="BD699" i="3"/>
  <c r="BF701" i="3"/>
  <c r="BD703" i="3"/>
  <c r="BF705" i="3"/>
  <c r="BD707" i="3"/>
  <c r="BF709" i="3"/>
  <c r="BD711" i="3"/>
  <c r="BG727" i="3"/>
  <c r="BF727" i="3"/>
  <c r="BH727" i="3"/>
  <c r="BG683" i="3"/>
  <c r="BH683" i="3"/>
  <c r="BG687" i="3"/>
  <c r="BH687" i="3"/>
  <c r="BG691" i="3"/>
  <c r="BH691" i="3"/>
  <c r="BG695" i="3"/>
  <c r="BH695" i="3"/>
  <c r="BG699" i="3"/>
  <c r="BH699" i="3"/>
  <c r="BG703" i="3"/>
  <c r="BH703" i="3"/>
  <c r="BG707" i="3"/>
  <c r="BH707" i="3"/>
  <c r="BG711" i="3"/>
  <c r="BH711" i="3"/>
  <c r="BG715" i="3"/>
  <c r="BH715" i="3"/>
  <c r="BG719" i="3"/>
  <c r="BH719" i="3"/>
  <c r="BG723" i="3"/>
  <c r="BH723" i="3"/>
  <c r="BD726" i="3"/>
  <c r="BD728" i="3"/>
  <c r="BD732" i="3"/>
  <c r="BD736" i="3"/>
  <c r="BD740" i="3"/>
  <c r="BD744" i="3"/>
  <c r="BD748" i="3"/>
  <c r="BD752"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H638" i="3"/>
  <c r="BD639" i="3"/>
  <c r="BD640" i="3"/>
  <c r="BD641" i="3"/>
  <c r="BD642" i="3"/>
  <c r="BD643" i="3"/>
  <c r="BH645" i="3"/>
  <c r="BH647" i="3"/>
  <c r="BH649" i="3"/>
  <c r="BH651" i="3"/>
  <c r="BH653" i="3"/>
  <c r="BH655" i="3"/>
  <c r="BH657" i="3"/>
  <c r="BH659" i="3"/>
  <c r="BH661" i="3"/>
  <c r="BH663" i="3"/>
  <c r="BH665" i="3"/>
  <c r="BH667" i="3"/>
  <c r="BH669" i="3"/>
  <c r="BH671" i="3"/>
  <c r="BH673" i="3"/>
  <c r="BH675" i="3"/>
  <c r="BH677" i="3"/>
  <c r="BH679" i="3"/>
  <c r="BD681" i="3"/>
  <c r="BF683" i="3"/>
  <c r="BD685" i="3"/>
  <c r="BF687" i="3"/>
  <c r="BD689" i="3"/>
  <c r="BF691" i="3"/>
  <c r="BD693" i="3"/>
  <c r="BF695" i="3"/>
  <c r="BD697" i="3"/>
  <c r="BF699" i="3"/>
  <c r="BD701" i="3"/>
  <c r="BF703" i="3"/>
  <c r="BD705" i="3"/>
  <c r="BF707" i="3"/>
  <c r="BD709" i="3"/>
  <c r="BF711" i="3"/>
  <c r="BD713" i="3"/>
  <c r="BF715" i="3"/>
  <c r="BD717" i="3"/>
  <c r="BF719" i="3"/>
  <c r="BD721" i="3"/>
  <c r="BF723" i="3"/>
  <c r="BD725"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980" i="3"/>
  <c r="BH980" i="3"/>
  <c r="BF980" i="3"/>
  <c r="BG757" i="3"/>
  <c r="BH757" i="3"/>
  <c r="BG731" i="3"/>
  <c r="BH731" i="3"/>
  <c r="BG735" i="3"/>
  <c r="BH735" i="3"/>
  <c r="BG739" i="3"/>
  <c r="BH739" i="3"/>
  <c r="BG743" i="3"/>
  <c r="BH743" i="3"/>
  <c r="BG747" i="3"/>
  <c r="BH747" i="3"/>
  <c r="BG751" i="3"/>
  <c r="BH751" i="3"/>
  <c r="BG755" i="3"/>
  <c r="BH755" i="3"/>
  <c r="BD756" i="3"/>
  <c r="BG759" i="3"/>
  <c r="BH759" i="3"/>
  <c r="BF953" i="3"/>
  <c r="BF955" i="3"/>
  <c r="BF957" i="3"/>
  <c r="BF959" i="3"/>
  <c r="BF961" i="3"/>
  <c r="BF963" i="3"/>
  <c r="BF965" i="3"/>
  <c r="BF967" i="3"/>
  <c r="BF969" i="3"/>
  <c r="BF971" i="3"/>
  <c r="BF973" i="3"/>
  <c r="BF975" i="3"/>
  <c r="BF977" i="3"/>
  <c r="BF979" i="3"/>
  <c r="BD953" i="3"/>
  <c r="BD955" i="3"/>
  <c r="BD957" i="3"/>
  <c r="BD959" i="3"/>
  <c r="BD961" i="3"/>
  <c r="BD963" i="3"/>
  <c r="BD965" i="3"/>
  <c r="BD967" i="3"/>
  <c r="BD969" i="3"/>
  <c r="BD971" i="3"/>
  <c r="BD973" i="3"/>
  <c r="BD975" i="3"/>
  <c r="BD977" i="3"/>
  <c r="BD979" i="3"/>
  <c r="BH19" i="3"/>
  <c r="BD19" i="3"/>
  <c r="BF19" i="3"/>
  <c r="BD8" i="3"/>
  <c r="BF8" i="3"/>
  <c r="BH8" i="3"/>
  <c r="N10" i="3"/>
  <c r="N11" i="3" s="1"/>
  <c r="BG12" i="3"/>
  <c r="BG13" i="3"/>
  <c r="BG14" i="3"/>
  <c r="BG15" i="3"/>
  <c r="BG17" i="3"/>
  <c r="BG18"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H187" i="3"/>
  <c r="BF187" i="3"/>
  <c r="BD188" i="3"/>
  <c r="AI8" i="3"/>
  <c r="AM8" i="3" s="1"/>
  <c r="BE10" i="3"/>
  <c r="BF12" i="3"/>
  <c r="BF13" i="3"/>
  <c r="BF14" i="3"/>
  <c r="BF15" i="3"/>
  <c r="BF17" i="3"/>
  <c r="BF18"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D901" i="3"/>
  <c r="BH901" i="3"/>
  <c r="BF901"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D936" i="3"/>
  <c r="BH936" i="3"/>
  <c r="BF936" i="3"/>
  <c r="BD937" i="3"/>
  <c r="BH937" i="3"/>
  <c r="BF937" i="3"/>
  <c r="BD938" i="3"/>
  <c r="BH938" i="3"/>
  <c r="BF938" i="3"/>
  <c r="BD939" i="3"/>
  <c r="BH939" i="3"/>
  <c r="BF939" i="3"/>
  <c r="BD940" i="3"/>
  <c r="BH940" i="3"/>
  <c r="BF940"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G935"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F935" i="3"/>
  <c r="BG936" i="3"/>
  <c r="BG937" i="3"/>
  <c r="BG938" i="3"/>
  <c r="BG939" i="3"/>
  <c r="BG94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H989" i="3"/>
  <c r="BF989" i="3"/>
  <c r="BD990" i="3"/>
  <c r="BG990" i="3"/>
  <c r="BH990" i="3"/>
  <c r="BF990" i="3"/>
  <c r="BG941" i="3"/>
  <c r="BG942" i="3"/>
  <c r="BG943" i="3"/>
  <c r="BG944" i="3"/>
  <c r="BG945" i="3"/>
  <c r="BG946" i="3"/>
  <c r="BG947" i="3"/>
  <c r="BG948" i="3"/>
  <c r="BG949" i="3"/>
  <c r="BG950" i="3"/>
  <c r="BG951" i="3"/>
  <c r="BG952" i="3"/>
  <c r="BF941" i="3"/>
  <c r="BF942" i="3"/>
  <c r="BF943" i="3"/>
  <c r="BF944" i="3"/>
  <c r="BF945" i="3"/>
  <c r="BF946" i="3"/>
  <c r="BF947" i="3"/>
  <c r="BF948" i="3"/>
  <c r="BF949" i="3"/>
  <c r="BF950" i="3"/>
  <c r="BF951"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BD1012" i="3"/>
  <c r="BF1012" i="3"/>
  <c r="BH1012"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text>
        <r>
          <rPr>
            <sz val="11"/>
            <color indexed="81"/>
            <rFont val="Tahoma"/>
            <family val="2"/>
          </rPr>
          <t xml:space="preserve">
"Total" is based on the agency's estimate of unrecoverable fees.</t>
        </r>
      </text>
    </comment>
    <comment ref="AB9" author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<sst xmlns="http://schemas.openxmlformats.org/spreadsheetml/2006/main" count="7343" uniqueCount="3464">
  <si>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</si>
  <si>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</si>
  <si>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</si>
  <si>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</si>
  <si>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</si>
  <si>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</si>
  <si>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</si>
  <si>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</si>
  <si>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</si>
  <si>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</si>
  <si>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</si>
  <si>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</si>
  <si>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</si>
  <si>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</si>
  <si>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</si>
  <si>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</si>
  <si>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</si>
  <si>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</si>
  <si>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</si>
  <si>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</si>
  <si>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</si>
  <si>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</si>
  <si>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</si>
  <si>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</si>
  <si>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</si>
  <si>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</si>
  <si>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</si>
  <si>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</si>
  <si>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</si>
  <si>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</si>
  <si>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</si>
  <si>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</si>
  <si>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</si>
  <si>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</si>
  <si>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</si>
  <si>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</si>
  <si>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</si>
  <si>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</si>
  <si>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</si>
  <si>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</si>
  <si>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</si>
  <si>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</si>
  <si>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</si>
  <si>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</si>
  <si>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</si>
  <si>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</si>
  <si>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</si>
  <si>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</si>
  <si>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</si>
  <si>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</si>
  <si>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</si>
  <si>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</si>
  <si>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</si>
  <si>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</si>
  <si>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</si>
  <si>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</si>
  <si>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</si>
  <si>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</si>
  <si>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</si>
  <si>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</si>
  <si>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</si>
  <si>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</si>
  <si>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</si>
  <si>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</si>
  <si>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</si>
  <si>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</si>
  <si>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</si>
  <si>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</si>
  <si>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</si>
  <si>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</si>
  <si>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</si>
  <si>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</si>
  <si>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</si>
  <si>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</si>
  <si>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</si>
  <si>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</si>
  <si>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</si>
  <si>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</si>
  <si>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</si>
  <si>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</si>
  <si>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</si>
  <si>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</si>
  <si>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</si>
  <si>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</si>
  <si>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</si>
  <si>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</si>
  <si>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</si>
  <si>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</si>
  <si>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</si>
  <si>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</si>
  <si>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</si>
  <si>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</si>
  <si>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</si>
  <si>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</si>
  <si>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</si>
  <si>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</si>
  <si>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</si>
  <si>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</si>
  <si>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</si>
  <si>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</si>
  <si>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</si>
  <si>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</si>
  <si>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</si>
  <si>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</si>
  <si>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</si>
  <si>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</si>
  <si>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</si>
  <si>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</si>
  <si>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</si>
  <si>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</si>
  <si>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</si>
  <si>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</si>
  <si>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</si>
  <si>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</si>
  <si>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</si>
  <si>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</si>
  <si>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</si>
  <si>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</si>
  <si>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</si>
  <si>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</si>
  <si>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</si>
  <si>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</si>
  <si>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</si>
  <si>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</si>
  <si>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</si>
  <si>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</si>
  <si>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</si>
  <si>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</si>
  <si>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</si>
  <si>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</si>
  <si>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</si>
  <si>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</si>
  <si>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</si>
  <si>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</si>
  <si>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</si>
  <si>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</si>
  <si>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</si>
  <si>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</si>
  <si>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</si>
  <si>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</si>
  <si>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</si>
  <si>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</si>
  <si>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</si>
  <si>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</si>
  <si>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</si>
  <si>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</si>
  <si>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</si>
  <si>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</si>
  <si>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</si>
  <si>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</si>
  <si>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</si>
  <si>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</si>
  <si>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</si>
  <si>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</si>
  <si>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</si>
  <si>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</si>
  <si>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</si>
  <si>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</si>
  <si>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</si>
  <si>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</si>
  <si>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</si>
  <si>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</si>
  <si>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</si>
  <si>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</si>
  <si>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</si>
  <si>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</si>
  <si>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</si>
  <si>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</si>
  <si>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</si>
  <si>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</si>
  <si>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</si>
  <si>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</si>
  <si>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</si>
  <si>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</si>
  <si>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</si>
  <si>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</si>
  <si>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</si>
  <si>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</si>
  <si>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</si>
  <si>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</si>
  <si>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</si>
  <si>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</si>
  <si>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</si>
  <si>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</si>
  <si>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</si>
  <si>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</si>
  <si>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</si>
  <si>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</si>
  <si>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</si>
  <si>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</si>
  <si>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</si>
  <si>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</si>
  <si>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</si>
  <si>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</si>
  <si>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</si>
  <si>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</si>
  <si>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</si>
  <si>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</si>
  <si>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</si>
  <si>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</si>
  <si>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</si>
  <si>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</si>
  <si>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</si>
  <si>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</si>
  <si>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</si>
  <si>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</si>
  <si>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</si>
  <si>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</si>
  <si>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</si>
  <si>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</si>
  <si>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</si>
  <si>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</si>
  <si>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</si>
  <si>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</si>
  <si>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</si>
  <si>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</si>
  <si>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</si>
  <si>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</si>
  <si>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</si>
  <si>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</si>
  <si>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</si>
  <si>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</si>
  <si>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</si>
  <si>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</si>
  <si>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</si>
  <si>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</si>
  <si>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</si>
  <si>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</si>
  <si>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</si>
  <si>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</si>
  <si>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</si>
  <si>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</si>
  <si>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</si>
  <si>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</si>
  <si>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</si>
  <si>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</si>
  <si>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</si>
  <si>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</si>
  <si>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</si>
  <si>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</si>
  <si>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</si>
  <si>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</si>
  <si>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</si>
  <si>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</si>
  <si>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</si>
  <si>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</si>
  <si>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</si>
  <si>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</si>
  <si>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</si>
  <si>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</si>
  <si>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</si>
  <si>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</si>
  <si>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</si>
  <si>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</si>
  <si>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</si>
  <si>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</si>
  <si>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</si>
  <si>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</si>
  <si>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</si>
  <si>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</si>
  <si>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</si>
  <si>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</si>
  <si>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</si>
  <si>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</si>
  <si>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</si>
  <si>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</si>
  <si>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</si>
  <si>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</si>
  <si>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</si>
  <si>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</si>
  <si>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</si>
  <si>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</si>
  <si>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</si>
  <si>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</si>
  <si>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</si>
  <si>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</si>
  <si>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</si>
  <si>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</si>
  <si>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</si>
  <si>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</si>
  <si>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</si>
  <si>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</si>
  <si>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</si>
  <si>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</si>
  <si>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</si>
  <si>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</si>
  <si>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</si>
  <si>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</si>
  <si>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</si>
  <si>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</si>
  <si>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</si>
  <si>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</si>
  <si>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</si>
  <si>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</si>
  <si>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</si>
  <si>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</si>
  <si>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</si>
  <si>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</si>
  <si>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</si>
  <si>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</si>
  <si>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</si>
  <si>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</si>
  <si>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</si>
  <si>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</si>
  <si>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</si>
  <si>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</si>
  <si>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</si>
  <si>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</si>
  <si>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</si>
  <si>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</si>
  <si>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</si>
  <si>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</si>
  <si>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</si>
  <si>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</si>
  <si>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</si>
  <si>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</si>
  <si>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</si>
  <si>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</si>
  <si>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</si>
  <si>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</si>
  <si>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</si>
  <si>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</si>
  <si>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</si>
  <si>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</si>
  <si>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</si>
  <si>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</si>
  <si>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</si>
  <si>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</si>
  <si>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</si>
  <si>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</si>
  <si>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</si>
  <si>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</si>
  <si>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</si>
  <si>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</si>
  <si>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</si>
  <si>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</si>
  <si>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</si>
  <si>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</si>
  <si>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</si>
  <si>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</si>
  <si>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</si>
  <si>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</si>
  <si>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</si>
  <si>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</si>
  <si>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</si>
  <si>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</si>
  <si>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</si>
  <si>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</si>
  <si>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</si>
  <si>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</si>
  <si>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</si>
  <si>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</si>
  <si>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</si>
  <si>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</si>
  <si>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</si>
  <si>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</si>
  <si>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</si>
  <si>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</si>
  <si>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</si>
  <si>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</si>
  <si>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</si>
  <si>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</si>
  <si>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</si>
  <si>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</si>
  <si>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</si>
  <si>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</si>
  <si>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</si>
  <si>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</si>
  <si>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</si>
  <si>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</si>
  <si>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</si>
  <si>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</si>
  <si>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</si>
  <si>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</si>
  <si>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</si>
  <si>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</si>
  <si>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</si>
  <si>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</si>
  <si>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</si>
  <si>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</si>
  <si>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</si>
  <si>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</si>
  <si>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</si>
  <si>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</si>
  <si>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</si>
  <si>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</si>
  <si>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</si>
  <si>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</si>
  <si>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</si>
  <si>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</si>
  <si>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</si>
  <si>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</si>
  <si>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</si>
  <si>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</si>
  <si>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</si>
  <si>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</si>
  <si>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</si>
  <si>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</si>
  <si>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</si>
  <si>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</si>
  <si>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</si>
  <si>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</si>
  <si>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</si>
  <si>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</si>
  <si>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</si>
  <si>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</si>
  <si>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</si>
  <si>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</si>
  <si>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</si>
  <si>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</si>
  <si>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</si>
  <si>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</si>
  <si>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</si>
  <si>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</si>
  <si>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</si>
  <si>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</si>
  <si>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</si>
  <si>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</si>
  <si>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</si>
  <si>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</si>
  <si>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</si>
  <si>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</si>
  <si>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</si>
  <si>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</si>
  <si>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</si>
  <si>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</si>
  <si>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</si>
  <si>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</si>
  <si>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</si>
  <si>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</si>
  <si>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</si>
  <si>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</si>
  <si>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</si>
  <si>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</si>
  <si>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</si>
  <si>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</si>
  <si>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</si>
  <si>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</si>
  <si>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</si>
  <si>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</si>
  <si>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</si>
  <si>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</si>
  <si>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</si>
  <si>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</si>
  <si>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</si>
  <si>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</si>
  <si>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</si>
  <si>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</si>
  <si>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</si>
  <si>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</si>
  <si>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</si>
  <si>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</si>
  <si>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</si>
  <si>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</si>
  <si>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</si>
  <si>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</si>
  <si>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</si>
  <si>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</si>
  <si>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</si>
  <si>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</si>
  <si>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</si>
  <si>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</si>
  <si>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</si>
  <si>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</si>
  <si>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</si>
  <si>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</si>
  <si>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</si>
  <si>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</si>
  <si>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</si>
  <si>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</si>
  <si>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</si>
  <si>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</si>
  <si>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</si>
  <si>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</si>
  <si>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</si>
  <si>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</si>
  <si>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</si>
  <si>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</si>
  <si>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</si>
  <si>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</si>
  <si>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</si>
  <si>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</si>
  <si>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</si>
  <si>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</si>
  <si>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</si>
  <si>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</si>
  <si>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</si>
  <si>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</si>
  <si>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</si>
  <si>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</si>
  <si>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</si>
  <si>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</si>
  <si>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</si>
  <si>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</si>
  <si>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</si>
  <si>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</si>
  <si>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</si>
  <si>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</si>
  <si>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</si>
  <si>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</si>
  <si>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</si>
  <si>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</si>
  <si>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</si>
  <si>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</si>
  <si>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</si>
  <si>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</si>
  <si>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</si>
  <si>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</si>
  <si>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</si>
  <si>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</si>
  <si>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</si>
  <si>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</si>
  <si>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</si>
  <si>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</si>
  <si>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</si>
  <si>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</si>
  <si>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</si>
  <si>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</si>
  <si>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</si>
  <si>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</si>
  <si>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</si>
  <si>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</si>
  <si>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</si>
  <si>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</si>
  <si>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</si>
  <si>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</si>
  <si>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</si>
  <si>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</si>
  <si>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</si>
  <si>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</si>
  <si>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</si>
  <si>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</si>
  <si>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</si>
  <si>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</si>
  <si>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</si>
  <si>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</si>
  <si>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</si>
  <si>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</si>
  <si>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</si>
  <si>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</si>
  <si>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</si>
  <si>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</si>
  <si>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</si>
  <si>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</si>
  <si>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</si>
  <si>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</si>
  <si>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</si>
  <si>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</si>
  <si>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</si>
  <si>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</si>
  <si>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</si>
  <si>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</si>
  <si>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</si>
  <si>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</si>
  <si>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</si>
  <si>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</si>
  <si>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</si>
  <si>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</si>
  <si>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</si>
  <si>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</si>
  <si>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</si>
  <si>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</si>
  <si>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</si>
  <si>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</si>
  <si>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</si>
  <si>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</si>
  <si>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</si>
  <si>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</si>
  <si>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</si>
  <si>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</si>
  <si>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</si>
  <si>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</si>
  <si>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</si>
  <si>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</si>
  <si>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</si>
  <si>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</si>
  <si>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</si>
  <si>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</si>
  <si>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</si>
  <si>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</si>
  <si>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</si>
  <si>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</si>
  <si>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</si>
  <si>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</si>
  <si>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</si>
  <si>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</si>
  <si>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</si>
  <si>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</si>
  <si>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</si>
  <si>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</si>
  <si>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</si>
  <si>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</si>
  <si>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</si>
  <si>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</si>
  <si>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</si>
  <si>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</si>
  <si>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</si>
  <si>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</si>
  <si>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</si>
  <si>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</si>
  <si>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</si>
  <si>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</si>
  <si>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</si>
  <si>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</si>
  <si>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</si>
  <si>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</si>
  <si>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</si>
  <si>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</si>
  <si>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</si>
  <si>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</si>
  <si>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</si>
  <si>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</si>
  <si>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</si>
  <si>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</si>
  <si>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</si>
  <si>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</si>
  <si>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</si>
  <si>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</si>
  <si>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</si>
  <si>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</si>
  <si>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</si>
  <si>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</si>
  <si>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</si>
  <si>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</si>
  <si>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</si>
  <si>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</si>
  <si>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</si>
  <si>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</si>
  <si>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</si>
  <si>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</si>
  <si>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</si>
  <si>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</si>
  <si>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</si>
  <si>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</si>
  <si>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</si>
  <si>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</si>
  <si>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</si>
  <si>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</si>
  <si>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</si>
  <si>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</si>
  <si>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</si>
  <si>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</si>
  <si>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</si>
  <si>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</si>
  <si>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</si>
  <si>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</si>
  <si>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</si>
  <si>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</si>
  <si>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</si>
  <si>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</si>
  <si>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</si>
  <si>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</si>
  <si>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</si>
  <si>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</si>
  <si>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</si>
  <si>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</si>
  <si>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</si>
  <si>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</si>
  <si>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</si>
  <si>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</si>
  <si>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</si>
  <si>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</si>
  <si>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</si>
  <si>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</si>
  <si>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</si>
  <si>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</si>
  <si>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</si>
  <si>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</si>
  <si>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</si>
  <si>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</si>
  <si>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</si>
  <si>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</si>
  <si>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</si>
  <si>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</si>
  <si>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</si>
  <si>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</si>
  <si>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</si>
  <si>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</si>
  <si>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</si>
  <si>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</si>
  <si>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</si>
  <si>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</si>
  <si>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</si>
  <si>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</si>
  <si>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</si>
  <si>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</si>
  <si>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</si>
  <si>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</si>
  <si>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</si>
  <si>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</si>
  <si>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</si>
  <si>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</si>
  <si>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</si>
  <si>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</si>
  <si>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</si>
  <si>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</si>
  <si>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</si>
  <si>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</si>
  <si>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</si>
  <si>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</si>
  <si>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</si>
  <si>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</si>
  <si>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</si>
  <si>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</si>
  <si>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</si>
  <si>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</si>
  <si>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</si>
  <si>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</si>
  <si>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</si>
  <si>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</si>
  <si>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</si>
  <si>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</si>
  <si>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</si>
  <si>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</si>
  <si>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</si>
  <si>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</si>
  <si>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</si>
  <si>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</si>
  <si>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</si>
  <si>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</si>
  <si>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</si>
  <si>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</si>
  <si>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</si>
  <si>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</si>
  <si>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</si>
  <si>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</si>
  <si>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</si>
  <si>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</si>
  <si>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</si>
  <si>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</si>
  <si>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</si>
  <si>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</si>
  <si>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</si>
  <si>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</si>
  <si>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</si>
  <si>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</si>
  <si>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</si>
  <si>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</si>
  <si>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</si>
  <si>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</si>
  <si>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</si>
  <si>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</si>
  <si>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</si>
  <si>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</si>
  <si>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</si>
  <si>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</si>
  <si>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</si>
  <si>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</si>
  <si>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</si>
  <si>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</si>
  <si>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</si>
  <si>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</si>
  <si>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</si>
  <si>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</si>
  <si>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</si>
  <si>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</si>
  <si>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</si>
  <si>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</si>
  <si>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</si>
  <si>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</si>
  <si>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</si>
  <si>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</si>
  <si>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</si>
  <si>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</si>
  <si>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</si>
  <si>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</si>
  <si>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</si>
  <si>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</si>
  <si>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</si>
  <si>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</si>
  <si>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</si>
  <si>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</si>
  <si>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</si>
  <si>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</si>
  <si>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</si>
  <si>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</si>
  <si>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</si>
  <si>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</si>
  <si>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</si>
  <si>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</si>
  <si>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</si>
  <si>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</si>
  <si>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</si>
  <si>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</si>
  <si>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</si>
  <si>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</si>
  <si>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</si>
  <si>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</si>
  <si>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</si>
  <si>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</si>
  <si>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</si>
  <si>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</si>
  <si>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</si>
  <si>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</si>
  <si>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</si>
  <si>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</si>
  <si>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</si>
  <si>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</si>
  <si>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</si>
  <si>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</si>
  <si>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</si>
  <si>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</si>
  <si>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</si>
  <si>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</si>
  <si>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</si>
  <si>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</si>
  <si>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</si>
  <si>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</si>
  <si>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</si>
  <si>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</si>
  <si>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</si>
  <si>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</si>
  <si>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</si>
  <si>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</si>
  <si>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</si>
  <si>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</si>
  <si>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</si>
  <si>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</si>
  <si>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</si>
  <si>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</si>
  <si>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</si>
  <si>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</si>
  <si>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</si>
  <si>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</si>
  <si>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</si>
  <si>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</si>
  <si>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</si>
  <si>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</si>
  <si>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</si>
  <si>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</si>
  <si>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</si>
  <si>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</si>
  <si>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</si>
  <si>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</si>
  <si>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</si>
  <si>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</si>
  <si>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</si>
  <si>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</si>
  <si>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</si>
  <si>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</si>
  <si>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</si>
  <si>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</si>
  <si>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</si>
  <si>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</si>
  <si>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</si>
  <si>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</si>
  <si>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</si>
  <si>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</si>
  <si>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</si>
  <si>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</si>
  <si>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</si>
  <si>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</si>
  <si>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</si>
  <si>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</si>
  <si>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</si>
  <si>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</si>
  <si>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</si>
  <si>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</si>
  <si>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</si>
  <si>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</si>
  <si>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</si>
  <si>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</si>
  <si>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</si>
  <si>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</si>
  <si>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</si>
  <si>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</si>
  <si>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</si>
  <si>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</si>
  <si>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</si>
  <si>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</si>
  <si>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</si>
  <si>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</si>
  <si>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</si>
  <si>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</si>
  <si>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</si>
  <si>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</si>
  <si>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</si>
  <si>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</si>
  <si>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</si>
  <si>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</si>
  <si>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</si>
  <si>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</si>
  <si>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</si>
  <si>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</si>
  <si>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</si>
  <si>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</si>
  <si>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</si>
  <si>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</si>
  <si>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</si>
  <si>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</si>
  <si>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</si>
  <si>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</si>
  <si>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</si>
  <si>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</si>
  <si>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</si>
  <si>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</si>
  <si>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</si>
  <si>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</si>
  <si>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</si>
  <si>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</si>
  <si>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</si>
  <si>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</si>
  <si>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</si>
  <si>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</si>
  <si>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</si>
  <si>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</si>
  <si>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</si>
  <si>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</si>
  <si>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</si>
  <si>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</si>
  <si>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</si>
  <si>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</si>
  <si>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</si>
  <si>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</si>
  <si>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</si>
  <si>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</si>
  <si>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</si>
  <si>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</si>
  <si>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</si>
  <si>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</si>
  <si>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</si>
  <si>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</si>
  <si>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</si>
  <si>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</si>
  <si>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</si>
  <si>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</si>
  <si>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</si>
  <si>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</si>
  <si>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</si>
  <si>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</si>
  <si>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</si>
  <si>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</si>
  <si>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</si>
  <si>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</si>
  <si>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</si>
  <si>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</si>
  <si>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</si>
  <si>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</si>
  <si>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</si>
  <si>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</si>
  <si>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</si>
  <si>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</si>
  <si>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</si>
  <si>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</si>
  <si>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</si>
  <si>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</si>
  <si>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</si>
  <si>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</si>
  <si>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</si>
  <si>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</si>
  <si>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</si>
  <si>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</si>
  <si>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</si>
  <si>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</si>
  <si>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</si>
  <si>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</si>
  <si>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</si>
  <si>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</si>
  <si>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</si>
  <si>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</si>
  <si>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</si>
  <si>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</si>
  <si>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</si>
  <si>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</si>
  <si>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</si>
  <si>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</si>
  <si>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</si>
  <si>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</si>
  <si>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</si>
  <si>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</si>
  <si>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</si>
  <si>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</si>
  <si>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</si>
  <si>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</si>
  <si>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</si>
  <si>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</si>
  <si>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</si>
  <si>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</si>
  <si>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</si>
  <si>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</si>
  <si>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</si>
  <si>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</si>
  <si>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</si>
  <si>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</si>
  <si>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</si>
  <si>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</si>
  <si>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</si>
  <si>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</si>
  <si>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</si>
  <si>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</si>
  <si>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</si>
  <si>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</si>
  <si>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</si>
  <si>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</si>
  <si>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</si>
  <si>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</si>
  <si>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</si>
  <si>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</si>
  <si>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</si>
  <si>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</si>
  <si>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</si>
  <si>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</si>
  <si>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</si>
  <si>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</si>
  <si>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</si>
  <si>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</si>
  <si>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</si>
  <si>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</si>
  <si>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</si>
  <si>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</si>
  <si>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</si>
  <si>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</si>
  <si>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</si>
  <si>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</si>
  <si>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</si>
  <si>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</si>
  <si>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</si>
  <si>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</si>
  <si>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</si>
  <si>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</si>
  <si>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</si>
  <si>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</si>
  <si>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</si>
  <si>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</si>
  <si>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</si>
  <si>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</si>
  <si>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</si>
  <si>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</si>
  <si>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</si>
  <si>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</si>
  <si>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</si>
  <si>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</si>
  <si>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</si>
  <si>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</si>
  <si>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</si>
  <si>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</si>
  <si>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</si>
  <si>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</si>
  <si>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</si>
  <si>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</si>
  <si>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</si>
  <si>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</si>
  <si>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</si>
  <si>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</si>
  <si>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</si>
  <si>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</si>
  <si>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</si>
  <si>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</si>
  <si>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</si>
  <si>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</si>
  <si>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</si>
  <si>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</si>
  <si>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</si>
  <si>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</si>
  <si>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</si>
  <si>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</si>
  <si>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</si>
  <si>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</si>
  <si>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</si>
  <si>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</si>
  <si>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</si>
  <si>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</si>
  <si>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</si>
  <si>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</si>
  <si>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</si>
  <si>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</si>
  <si>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</si>
  <si>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</si>
  <si>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</si>
  <si>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</si>
  <si>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</si>
  <si>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</si>
  <si>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</si>
  <si>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</si>
  <si>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</si>
  <si>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</si>
  <si>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</si>
  <si>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</si>
  <si>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</si>
  <si>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</si>
  <si>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</si>
  <si>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</si>
  <si>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</si>
  <si>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</si>
  <si>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</si>
  <si>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</si>
  <si>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</si>
  <si>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</si>
  <si>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</si>
  <si>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</si>
  <si>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</si>
  <si>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</si>
  <si>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</si>
  <si>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</si>
  <si>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</si>
  <si>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</si>
  <si>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</si>
  <si>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</si>
  <si>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</si>
  <si>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</si>
  <si>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</si>
  <si>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</si>
  <si>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</si>
  <si>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</si>
  <si>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</si>
  <si>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</si>
  <si>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</si>
  <si>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</si>
  <si>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</si>
  <si>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</si>
  <si>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</si>
  <si>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</si>
  <si>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</si>
  <si>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</si>
  <si>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</si>
  <si>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</si>
  <si>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</si>
  <si>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</si>
  <si>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</si>
  <si>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</si>
  <si>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</si>
  <si>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</si>
  <si>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</si>
  <si>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</si>
  <si>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</si>
  <si>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</si>
  <si>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</si>
  <si>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</si>
  <si>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</si>
  <si>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</si>
  <si>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</si>
  <si>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</si>
  <si>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</si>
  <si>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</si>
  <si>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</si>
  <si>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</si>
  <si>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</si>
  <si>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</si>
  <si>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</si>
  <si>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</si>
  <si>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</si>
  <si>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</si>
  <si>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</si>
  <si>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</si>
  <si>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</si>
  <si>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</si>
  <si>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</si>
  <si>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</si>
  <si>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</si>
  <si>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</si>
  <si>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</si>
  <si>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</si>
  <si>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</si>
  <si>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</si>
  <si>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</si>
  <si>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</si>
  <si>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</si>
  <si>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</si>
  <si>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</si>
  <si>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</si>
  <si>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</si>
  <si>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</si>
  <si>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</si>
  <si>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</si>
  <si>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</si>
  <si>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</si>
  <si>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</si>
  <si>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</si>
  <si>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</si>
  <si>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</si>
  <si>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</si>
  <si>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</si>
  <si>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</si>
  <si>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</si>
  <si>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</si>
  <si>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</si>
  <si>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</si>
  <si>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</si>
  <si>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</si>
  <si>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</si>
  <si>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</si>
  <si>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</si>
  <si>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</si>
  <si>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</si>
  <si>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</si>
  <si>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</si>
  <si>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</si>
  <si>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</si>
  <si>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</si>
  <si>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</si>
  <si>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</si>
  <si>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</si>
  <si>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</si>
  <si>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</si>
  <si>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</si>
  <si>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</si>
  <si>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</si>
  <si>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</si>
  <si>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</si>
  <si>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</si>
  <si>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</si>
  <si>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</si>
  <si>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</si>
  <si>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</si>
  <si>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</si>
  <si>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</si>
  <si>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</si>
  <si>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</si>
  <si>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</si>
  <si>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</si>
  <si>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</si>
  <si>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</si>
  <si>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</si>
  <si>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</si>
  <si>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</si>
  <si>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</si>
  <si>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</si>
  <si>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</si>
  <si>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</si>
  <si>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</si>
  <si>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</si>
  <si>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</si>
  <si>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</si>
  <si>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</si>
  <si>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</si>
  <si>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</si>
  <si>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</si>
  <si>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</si>
  <si>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</si>
  <si>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</si>
  <si>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</si>
  <si>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</si>
  <si>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</si>
  <si>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</si>
  <si>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</si>
  <si>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</si>
  <si>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</si>
  <si>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</si>
  <si>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</si>
  <si>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</si>
  <si>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</si>
  <si>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</si>
  <si>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</si>
  <si>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</si>
  <si>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</si>
  <si>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</si>
  <si>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</si>
  <si>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</si>
  <si>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</si>
  <si>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</si>
  <si>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</si>
  <si>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</si>
  <si>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</si>
  <si>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</si>
  <si>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</si>
  <si>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</si>
  <si>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</si>
  <si>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</si>
  <si>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</si>
  <si>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</si>
  <si>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</si>
  <si>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</si>
  <si>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</si>
  <si>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</si>
  <si>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</si>
  <si>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</si>
  <si>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</si>
  <si>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</si>
  <si>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</si>
  <si>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</si>
  <si>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</si>
  <si>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</si>
  <si>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</si>
  <si>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</si>
  <si>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</si>
  <si>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</si>
  <si>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</si>
  <si>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</si>
  <si>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</si>
  <si>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</si>
  <si>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</si>
  <si>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</si>
  <si>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</si>
  <si>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</si>
  <si>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</si>
  <si>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</si>
  <si>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</si>
  <si>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</si>
  <si>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</si>
  <si>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</si>
  <si>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</si>
  <si>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</si>
  <si>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</si>
  <si>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</si>
  <si>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</si>
  <si>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</si>
  <si>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</si>
  <si>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</si>
  <si>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</si>
  <si>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</si>
  <si>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</si>
  <si>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</si>
  <si>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</si>
  <si>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</si>
  <si>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</si>
  <si>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</si>
  <si>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</si>
  <si>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</si>
  <si>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</si>
  <si>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</si>
  <si>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</si>
  <si>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</si>
  <si>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</si>
  <si>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</si>
  <si>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</si>
  <si>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</si>
  <si>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</si>
  <si>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</si>
  <si>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</si>
  <si>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</si>
  <si>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</si>
  <si>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</si>
  <si>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</si>
  <si>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</si>
  <si>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</si>
  <si>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</si>
  <si>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</si>
  <si>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</si>
  <si>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</si>
  <si>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</si>
  <si>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</si>
  <si>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</si>
  <si>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</si>
  <si>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</si>
  <si>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</si>
  <si>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</si>
  <si>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</si>
  <si>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</si>
  <si>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</si>
  <si>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</si>
  <si>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</si>
  <si>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</si>
  <si>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</si>
  <si>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</si>
  <si>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</si>
  <si>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</si>
  <si>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</si>
  <si>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</si>
  <si>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</si>
  <si>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</si>
  <si>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</si>
  <si>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</si>
  <si>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</si>
  <si>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</si>
  <si>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</si>
  <si>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</si>
  <si>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</si>
  <si>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</si>
  <si>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</si>
  <si>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</si>
  <si>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</si>
  <si>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</si>
  <si>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</si>
  <si>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</si>
  <si>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</si>
  <si>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</si>
  <si>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</si>
  <si>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</si>
  <si>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</si>
  <si>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</si>
  <si>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</si>
  <si>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</si>
  <si>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</si>
  <si>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</si>
  <si>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</si>
  <si>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</si>
  <si>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</si>
  <si>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</si>
  <si>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</si>
  <si>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</si>
  <si>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</si>
  <si>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</si>
  <si>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</si>
  <si>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</si>
  <si>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</si>
  <si>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</si>
  <si>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</si>
  <si>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</si>
  <si>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</si>
  <si>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</si>
  <si>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</si>
  <si>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</si>
  <si>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</si>
  <si>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</si>
  <si>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</si>
  <si>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</si>
  <si>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</si>
  <si>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</si>
  <si>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</si>
  <si>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</si>
  <si>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</si>
  <si>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</si>
  <si>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</si>
  <si>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</si>
  <si>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</si>
  <si>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</si>
  <si>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</si>
  <si>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</si>
  <si>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</si>
  <si>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</si>
  <si>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</si>
  <si>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</si>
  <si>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</si>
  <si>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</si>
  <si>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</si>
  <si>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</si>
  <si>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</si>
  <si>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</si>
  <si>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</si>
  <si>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</si>
  <si>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</si>
  <si>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</si>
  <si>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</si>
  <si>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</si>
  <si>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</si>
  <si>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</si>
  <si>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</si>
  <si>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</si>
  <si>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</si>
  <si>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</si>
  <si>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</si>
  <si>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</si>
  <si>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</si>
  <si>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</si>
  <si>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</si>
  <si>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</si>
  <si>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</si>
  <si>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</si>
  <si>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</si>
  <si>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</si>
  <si>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</si>
  <si>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</si>
  <si>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</si>
  <si>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</si>
  <si>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</si>
  <si>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</si>
  <si>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</si>
  <si>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</si>
  <si>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</si>
  <si>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</si>
  <si>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</si>
  <si>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</si>
  <si>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</si>
  <si>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</si>
  <si>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</si>
  <si>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</si>
  <si>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</si>
  <si>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</si>
  <si>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</si>
  <si>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</si>
  <si>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</si>
  <si>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</si>
  <si>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</si>
  <si>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</si>
  <si>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</si>
  <si>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</si>
  <si>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</si>
  <si>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</si>
  <si>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</si>
  <si>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</si>
  <si>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</si>
  <si>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</si>
  <si>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</si>
  <si>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</si>
  <si>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</si>
  <si>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</si>
  <si>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</si>
  <si>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</si>
  <si>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</si>
  <si>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</si>
  <si>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</si>
  <si>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</si>
  <si>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</si>
  <si>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</si>
  <si>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</si>
  <si>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</si>
  <si>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</si>
  <si>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</si>
  <si>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</si>
  <si>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</si>
  <si>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</si>
  <si>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</si>
  <si>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</si>
  <si>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</si>
  <si>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</si>
  <si>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</si>
  <si>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</si>
  <si>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</si>
  <si>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</si>
  <si>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</si>
  <si>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</si>
  <si>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</si>
  <si>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</si>
  <si>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</si>
  <si>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</si>
  <si>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</si>
  <si>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</si>
  <si>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</si>
  <si>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</si>
  <si>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</si>
  <si>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</si>
  <si>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</si>
  <si>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</si>
  <si>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</si>
  <si>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</si>
  <si>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</si>
  <si>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</si>
  <si>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</si>
  <si>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</si>
  <si>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</si>
  <si>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</si>
  <si>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</si>
  <si>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</si>
  <si>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</si>
  <si>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</si>
  <si>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</si>
  <si>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</si>
  <si>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</si>
  <si>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</si>
  <si>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</si>
  <si>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</si>
  <si>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</si>
  <si>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</si>
  <si>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</si>
  <si>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</si>
  <si>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</si>
  <si>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</si>
  <si>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</si>
  <si>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</si>
  <si>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</si>
  <si>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</si>
  <si>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</si>
  <si>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</si>
  <si>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</si>
  <si>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</si>
  <si>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</si>
  <si>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</si>
  <si>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</si>
  <si>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</si>
  <si>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</si>
  <si>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</si>
  <si>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</si>
  <si>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</si>
  <si>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</si>
  <si>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</si>
  <si>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</si>
  <si>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</si>
  <si>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</si>
  <si>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</si>
  <si>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</si>
  <si>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</si>
  <si>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</si>
  <si>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</si>
  <si>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</si>
  <si>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</si>
  <si>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</si>
  <si>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</si>
  <si>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</si>
  <si>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</si>
  <si>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</si>
  <si>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</si>
  <si>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</si>
  <si>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</si>
  <si>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</si>
  <si>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</si>
  <si>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</si>
  <si>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</si>
  <si>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</si>
  <si>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</si>
  <si>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</si>
  <si>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</si>
  <si>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</si>
  <si>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</si>
  <si>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</si>
  <si>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</si>
  <si>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</si>
  <si>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</si>
  <si>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</si>
  <si>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</si>
  <si>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</si>
  <si>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</si>
  <si>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</si>
  <si>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</si>
  <si>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</si>
  <si>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</si>
  <si>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</si>
  <si>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</si>
  <si>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</si>
  <si>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</si>
  <si>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</si>
  <si>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</si>
  <si>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</si>
  <si>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</si>
  <si>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</si>
  <si>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</si>
  <si>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</si>
  <si>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</si>
  <si>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</si>
  <si>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</si>
  <si>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</si>
  <si>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</si>
  <si>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</si>
  <si>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</si>
  <si>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</si>
  <si>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</si>
  <si>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</si>
  <si>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</si>
  <si>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</si>
  <si>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</si>
  <si>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</si>
  <si>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</si>
  <si>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</si>
  <si>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</si>
  <si>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</si>
  <si>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</si>
  <si>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</si>
  <si>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</si>
  <si>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</si>
  <si>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</si>
  <si>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</si>
  <si>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</si>
  <si>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</si>
  <si>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</si>
  <si>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</si>
  <si>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</si>
  <si>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</si>
  <si>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</si>
  <si>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</si>
  <si>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</si>
  <si>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</si>
  <si>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</si>
  <si>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</si>
  <si>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</si>
  <si>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</si>
  <si>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</si>
  <si>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</si>
  <si>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</si>
  <si>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</si>
  <si>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</si>
  <si>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</si>
  <si>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</si>
  <si>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</si>
  <si>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</si>
  <si>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</si>
  <si>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</si>
  <si>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</si>
  <si>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</si>
  <si>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</si>
  <si>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</si>
  <si>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</si>
  <si>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</si>
  <si>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</si>
  <si>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</si>
  <si>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</si>
  <si>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</si>
  <si>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</si>
  <si>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</si>
  <si>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</si>
  <si>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</si>
  <si>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</si>
  <si>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</si>
  <si>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</si>
  <si>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</si>
  <si>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</si>
  <si>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</si>
  <si>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</si>
  <si>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</si>
  <si>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</si>
  <si>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</si>
  <si>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</si>
  <si>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</si>
  <si>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</si>
  <si>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</si>
  <si>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</si>
  <si>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</si>
  <si>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</si>
  <si>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</si>
  <si>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</si>
  <si>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</si>
  <si>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</si>
  <si>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</si>
  <si>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</si>
  <si>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</si>
  <si>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</si>
  <si>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</si>
  <si>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</si>
  <si>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</si>
  <si>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</si>
  <si>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</si>
  <si>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</si>
  <si>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</si>
  <si>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</si>
  <si>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</si>
  <si>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</si>
  <si>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</si>
  <si>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</si>
  <si>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</si>
  <si>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</si>
  <si>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</si>
  <si>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</si>
  <si>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</si>
  <si>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</si>
  <si>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</si>
  <si>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</si>
  <si>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</si>
  <si>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</si>
  <si>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</si>
  <si>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</si>
  <si>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</si>
  <si>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</si>
  <si>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</si>
  <si>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</si>
  <si>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</si>
  <si>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</si>
  <si>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</si>
  <si>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</si>
  <si>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</si>
  <si>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</si>
  <si>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</si>
  <si>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</si>
  <si>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</si>
  <si>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</si>
  <si>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</si>
  <si>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</si>
  <si>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</si>
  <si>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</si>
  <si>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</si>
  <si>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</si>
  <si>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</si>
  <si>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</si>
  <si>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</si>
  <si>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</si>
  <si>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</si>
  <si>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</si>
  <si>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</si>
  <si>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</si>
  <si>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</si>
  <si>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</si>
  <si>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</si>
  <si>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</si>
  <si>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</si>
  <si>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</si>
  <si>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</si>
  <si>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</si>
  <si>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</si>
  <si>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</si>
  <si>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</si>
  <si>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</si>
  <si>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</si>
  <si>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</si>
  <si>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</si>
  <si>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</si>
  <si>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</si>
  <si>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</si>
  <si>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</si>
  <si>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</si>
  <si>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</si>
  <si>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</si>
  <si>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</si>
  <si>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</si>
  <si>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</si>
  <si>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</si>
  <si>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</si>
  <si>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</si>
  <si>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</si>
  <si>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</si>
  <si>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</si>
  <si>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</si>
  <si>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</si>
  <si>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</si>
  <si>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</si>
  <si>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</si>
  <si>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</si>
  <si>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</si>
  <si>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</si>
  <si>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</si>
  <si>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</si>
  <si>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</si>
  <si>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</si>
  <si>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</si>
  <si>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</si>
  <si>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</si>
  <si>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</si>
  <si>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</si>
  <si>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</si>
  <si>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</si>
  <si>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</si>
  <si>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</si>
  <si>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</si>
  <si>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</si>
  <si>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</si>
  <si>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</si>
  <si>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</si>
  <si>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</si>
  <si>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</si>
  <si>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</si>
  <si>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</si>
  <si>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</si>
  <si>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</si>
  <si>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</si>
  <si>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</si>
  <si>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</si>
  <si>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</si>
  <si>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</si>
  <si>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</si>
  <si>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</si>
  <si>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</si>
  <si>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</si>
  <si>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</si>
  <si>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</si>
  <si>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</si>
  <si>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</si>
  <si>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</si>
  <si>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</si>
  <si>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</si>
  <si>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</si>
  <si>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</si>
  <si>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</si>
  <si>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</si>
  <si>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</si>
  <si>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</si>
  <si>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</si>
  <si>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</si>
  <si>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</si>
  <si>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</si>
  <si>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</si>
  <si>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</si>
  <si>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</si>
  <si>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</si>
  <si>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</si>
  <si>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</si>
  <si>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</si>
  <si>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</si>
  <si>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</si>
  <si>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</si>
  <si>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</si>
  <si>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</si>
  <si>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</si>
  <si>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</si>
  <si>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</si>
  <si>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</si>
  <si>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</si>
  <si>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</si>
  <si>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</si>
  <si>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</si>
  <si>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</si>
  <si>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</si>
  <si>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</si>
  <si>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</si>
  <si>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</si>
  <si>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</si>
  <si>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</si>
  <si>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</si>
  <si>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</si>
  <si>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</si>
  <si>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</si>
  <si>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</si>
  <si>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</si>
  <si>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</si>
  <si>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</si>
  <si>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</si>
  <si>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</si>
  <si>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</si>
  <si>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</si>
  <si>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</si>
  <si>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</si>
  <si>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</si>
  <si>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</si>
  <si>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</si>
  <si>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</si>
  <si>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</si>
  <si>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</si>
  <si>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</si>
  <si>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</si>
  <si>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</si>
  <si>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</si>
  <si>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</si>
  <si>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</si>
  <si>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</si>
  <si>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</si>
  <si>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</si>
  <si>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</si>
  <si>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</si>
  <si>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</si>
  <si>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</si>
  <si>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</si>
  <si>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</si>
  <si>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</si>
  <si>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</si>
  <si>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</si>
  <si>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</si>
  <si>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</si>
  <si>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</si>
  <si>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</si>
  <si>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</si>
  <si>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</si>
  <si>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</si>
  <si>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</si>
  <si>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</si>
  <si>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</si>
  <si>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</si>
  <si>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</si>
  <si>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</si>
  <si>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</si>
  <si>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</si>
  <si>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</si>
  <si>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</si>
  <si>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</si>
  <si>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</si>
  <si>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</si>
  <si>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</si>
  <si>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</si>
  <si>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</si>
  <si>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</si>
  <si>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</si>
  <si>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</si>
  <si>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</si>
  <si>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</si>
  <si>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</si>
  <si>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</si>
  <si>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</si>
  <si>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</si>
  <si>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</si>
  <si>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</si>
  <si>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</si>
  <si>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</si>
  <si>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</si>
  <si>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</si>
  <si>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</si>
  <si>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</si>
  <si>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</si>
  <si>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</si>
  <si>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</si>
  <si>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</si>
  <si>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</si>
  <si>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</si>
  <si>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</si>
  <si>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</si>
  <si>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</si>
  <si>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</si>
  <si>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</si>
  <si>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</si>
  <si>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</si>
  <si>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</si>
  <si>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</si>
  <si>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</si>
  <si>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</si>
  <si>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</si>
  <si>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</si>
  <si>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</si>
  <si>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</si>
  <si>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</si>
  <si>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</si>
  <si>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</si>
  <si>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</si>
  <si>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</si>
  <si>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</si>
  <si>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</si>
  <si>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</si>
  <si>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</si>
  <si>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</si>
  <si>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</si>
  <si>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</si>
  <si>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</si>
  <si>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</si>
  <si>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</si>
  <si>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</si>
  <si>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</si>
  <si>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</si>
  <si>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</si>
  <si>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</si>
  <si>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</si>
  <si>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</si>
  <si>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</si>
  <si>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</si>
  <si>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</si>
  <si>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</si>
  <si>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</si>
  <si>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</si>
  <si>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</si>
  <si>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</si>
  <si>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</si>
  <si>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</si>
  <si>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</si>
  <si>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</si>
  <si>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</si>
  <si>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</si>
  <si>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</si>
  <si>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</si>
  <si>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</si>
  <si>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</si>
  <si>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</si>
  <si>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</si>
  <si>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</si>
  <si>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</si>
  <si>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</si>
  <si>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</si>
  <si>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</si>
  <si>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</si>
  <si>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</si>
  <si>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</si>
  <si>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</si>
  <si>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</si>
  <si>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</si>
  <si>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</si>
  <si>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</si>
  <si>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</si>
  <si>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</si>
  <si>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</si>
  <si>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</si>
  <si>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</si>
  <si>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</si>
  <si>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</si>
  <si>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</si>
  <si>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</si>
  <si>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</si>
  <si>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</si>
  <si>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</si>
  <si>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</si>
  <si>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</si>
  <si>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</si>
  <si>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</si>
  <si>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</si>
  <si>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</si>
  <si>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</si>
  <si>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</si>
  <si>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</si>
  <si>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</si>
  <si>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</si>
  <si>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</si>
  <si>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</si>
  <si>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</si>
  <si>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</si>
  <si>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</si>
  <si>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</si>
  <si>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</si>
  <si>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</si>
  <si>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</si>
  <si>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</si>
  <si>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</si>
  <si>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</si>
  <si>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</si>
  <si>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</si>
  <si>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</si>
  <si>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</si>
  <si>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</si>
  <si>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</si>
  <si>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</si>
  <si>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</si>
  <si>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</si>
  <si>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</si>
  <si>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</si>
  <si>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</si>
  <si>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</si>
  <si>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</si>
  <si>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</si>
  <si>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</si>
  <si>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</si>
  <si>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</si>
  <si>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</si>
  <si>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</si>
  <si>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</si>
  <si>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</si>
  <si>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</si>
  <si>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</si>
  <si>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</si>
  <si>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</si>
  <si>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</si>
  <si>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</si>
  <si>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</si>
  <si>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</si>
  <si>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</si>
  <si>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</si>
  <si>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</si>
  <si>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</si>
  <si>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</si>
  <si>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</si>
  <si>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</si>
  <si>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</si>
  <si>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</si>
  <si>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</si>
  <si>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</si>
  <si>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</si>
  <si>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</si>
  <si>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</si>
  <si>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</si>
  <si>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</si>
  <si>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</si>
  <si>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</si>
  <si>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</si>
  <si>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</si>
  <si>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</si>
  <si>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</si>
  <si>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</si>
  <si>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</si>
  <si>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</si>
  <si>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</si>
  <si>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</si>
  <si>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</si>
  <si>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</si>
  <si>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</si>
  <si>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</si>
  <si>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</si>
  <si>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</si>
  <si>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</si>
  <si>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</si>
  <si>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</si>
  <si>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</si>
  <si>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</si>
  <si>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</si>
  <si>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</si>
  <si>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</si>
  <si>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</si>
  <si>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</si>
  <si>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</si>
  <si>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</si>
  <si>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</si>
  <si>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</si>
  <si>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</si>
  <si>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</si>
  <si>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</si>
  <si>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</si>
  <si>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</si>
  <si>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</si>
  <si>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</si>
  <si>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</si>
  <si>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</si>
  <si>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</si>
  <si>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</si>
  <si>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</si>
  <si>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</si>
  <si>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</si>
  <si>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</si>
  <si>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</si>
  <si>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</si>
  <si>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</si>
  <si>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</si>
  <si>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</si>
  <si>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</si>
  <si>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</si>
  <si>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</si>
  <si>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</si>
  <si>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</si>
  <si>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</si>
  <si>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</si>
  <si>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</si>
  <si>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</si>
  <si>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</si>
  <si>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</si>
  <si>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</si>
  <si>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</si>
  <si>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</si>
  <si>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</si>
  <si>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</si>
  <si>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</si>
  <si>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</si>
  <si>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</si>
  <si>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</si>
  <si>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</si>
  <si>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</si>
  <si>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</si>
  <si>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</si>
  <si>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</si>
  <si>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</si>
  <si>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</si>
  <si>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</si>
  <si>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</si>
  <si>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</si>
  <si>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</si>
  <si>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</si>
  <si>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</si>
  <si>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</si>
  <si>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</si>
  <si>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</si>
  <si>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</si>
  <si>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</si>
  <si>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</si>
  <si>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</si>
  <si>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</si>
  <si>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</si>
  <si>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</si>
  <si>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</si>
  <si>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</si>
  <si>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</si>
  <si>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</si>
  <si>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</si>
  <si>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</si>
  <si>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</si>
  <si>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</si>
  <si>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</si>
  <si>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</si>
  <si>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</si>
  <si>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</si>
  <si>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</si>
  <si>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</si>
  <si>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</si>
  <si>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</si>
  <si>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</si>
  <si>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</si>
  <si>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</si>
  <si>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</si>
  <si>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</si>
  <si>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</si>
  <si>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</si>
  <si>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</si>
  <si>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</si>
  <si>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</si>
  <si>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</si>
  <si>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</si>
  <si>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</si>
  <si>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</si>
  <si>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</si>
  <si>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</si>
  <si>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</si>
  <si>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</si>
  <si>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</si>
  <si>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</si>
  <si>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</si>
  <si>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</si>
  <si>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</si>
  <si>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</si>
  <si>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</si>
  <si>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</si>
  <si>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</si>
  <si>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</si>
  <si>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</si>
  <si>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</si>
  <si>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</si>
  <si>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</si>
  <si>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</si>
  <si>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</si>
  <si>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</si>
  <si>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</si>
  <si>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</si>
  <si>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</si>
  <si>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</si>
  <si>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</si>
  <si>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</si>
  <si>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</si>
  <si>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</si>
  <si>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</si>
  <si>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</si>
  <si>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</si>
  <si>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</si>
  <si>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</si>
  <si>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</si>
  <si>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</si>
  <si>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</si>
  <si>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</si>
  <si>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</si>
  <si>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</si>
  <si>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</si>
  <si>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</si>
  <si>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</si>
  <si>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</si>
  <si>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</si>
  <si>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</si>
  <si>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</si>
  <si>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</si>
  <si>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</si>
  <si>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</si>
  <si>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</si>
  <si>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</si>
  <si>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</si>
  <si>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</si>
  <si>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</si>
  <si>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</si>
  <si>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</si>
  <si>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</si>
  <si>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</si>
  <si>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</si>
  <si>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</si>
  <si>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</si>
  <si>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</si>
  <si>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</si>
  <si>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</si>
  <si>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</si>
  <si>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</si>
  <si>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</si>
  <si>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</si>
  <si>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</si>
  <si>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</si>
  <si>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</si>
  <si>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</si>
  <si>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</si>
  <si>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</si>
  <si>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</si>
  <si>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</si>
  <si>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</si>
  <si>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</si>
  <si>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</si>
  <si>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</si>
  <si>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</si>
  <si>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</si>
  <si>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</si>
  <si>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</si>
  <si>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</si>
  <si>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</si>
  <si>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</si>
  <si>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</si>
  <si>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</si>
  <si>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</si>
  <si>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</si>
  <si>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</si>
  <si>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</si>
  <si>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</si>
  <si>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</si>
  <si>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</si>
  <si>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</si>
  <si>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</si>
  <si>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</si>
  <si>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</si>
  <si>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</si>
  <si>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</si>
  <si>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</si>
  <si>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</si>
  <si>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</si>
  <si>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</si>
  <si>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</si>
  <si>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</si>
  <si>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</si>
  <si>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</si>
  <si>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</si>
  <si>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</si>
  <si>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</si>
  <si>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</si>
  <si>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</si>
  <si>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</si>
  <si>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</si>
  <si>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</si>
  <si>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</si>
  <si>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</si>
  <si>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</si>
  <si>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</si>
  <si>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</si>
  <si>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</si>
  <si>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</si>
  <si>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</si>
  <si>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</si>
  <si>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</si>
  <si>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</si>
  <si>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</si>
  <si>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</si>
  <si>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</si>
  <si>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</si>
  <si>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</si>
  <si>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</si>
  <si>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</si>
  <si>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</si>
  <si>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</si>
  <si>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</si>
  <si>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</si>
  <si>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</si>
  <si>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</si>
  <si>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</si>
  <si>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</si>
  <si>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</si>
  <si>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</si>
  <si>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</si>
  <si>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</si>
  <si>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</si>
  <si>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</si>
  <si>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</si>
  <si>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</si>
  <si>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</si>
  <si>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</si>
  <si>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</si>
  <si>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</si>
  <si>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</si>
  <si>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</si>
  <si>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</si>
  <si>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</si>
  <si>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</si>
  <si>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</si>
  <si>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</si>
  <si>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</si>
  <si>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</si>
  <si>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</si>
  <si>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</si>
  <si>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</si>
  <si>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</si>
  <si>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</si>
  <si>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</si>
  <si>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</si>
  <si>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</si>
  <si>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</si>
  <si>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</si>
  <si>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</si>
  <si>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</si>
  <si>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</si>
  <si>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</si>
  <si>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</si>
  <si>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</si>
  <si>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</si>
  <si>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</si>
  <si>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</si>
  <si>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</si>
  <si>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</si>
  <si>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</si>
  <si>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</si>
  <si>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</si>
  <si>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</si>
  <si>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</si>
  <si>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</si>
  <si>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</si>
  <si>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</si>
  <si>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</si>
  <si>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</si>
  <si>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</si>
  <si>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</si>
  <si>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</si>
  <si>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</si>
  <si>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</si>
  <si>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</si>
  <si>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</si>
  <si>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</si>
  <si>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</si>
  <si>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</si>
  <si>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</si>
  <si>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</si>
  <si>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</si>
  <si>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</si>
  <si>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</si>
  <si>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</si>
  <si>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</si>
  <si>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</si>
  <si>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</si>
  <si>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</si>
  <si>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</si>
  <si>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</si>
  <si>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</si>
  <si>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</si>
  <si>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</si>
  <si>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</si>
  <si>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</si>
  <si>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</si>
  <si>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</si>
  <si>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</si>
  <si>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</si>
  <si>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</si>
  <si>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</si>
  <si>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</si>
  <si>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</si>
  <si>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</si>
  <si>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</si>
  <si>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</si>
  <si>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</si>
  <si>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</si>
  <si>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</si>
  <si>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</si>
  <si>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</si>
  <si>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</si>
  <si>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</si>
  <si>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</si>
  <si>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</si>
  <si>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</si>
  <si>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</si>
  <si>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</si>
  <si>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</si>
  <si>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</si>
  <si>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</si>
  <si>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</si>
  <si>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</si>
  <si>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</si>
  <si>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</si>
  <si>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</si>
  <si>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</si>
  <si>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</si>
  <si>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</si>
  <si>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</si>
  <si>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</si>
  <si>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</si>
  <si>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</si>
  <si>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</si>
  <si>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</si>
  <si>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</si>
  <si>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</si>
  <si>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</si>
  <si>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</si>
  <si>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</si>
  <si>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</si>
  <si>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</si>
  <si>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</si>
  <si>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</si>
  <si>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</si>
  <si>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</si>
  <si>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</si>
  <si>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</si>
  <si>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</si>
  <si>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</si>
  <si>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</si>
  <si>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</si>
  <si>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</si>
  <si>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</si>
  <si>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</si>
  <si>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</si>
  <si>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</si>
  <si>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</si>
  <si>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</si>
  <si>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</si>
  <si>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</si>
  <si>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</si>
  <si>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</si>
  <si>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</si>
  <si>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</si>
  <si>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</si>
  <si>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</si>
  <si>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</si>
  <si>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</si>
  <si>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</si>
  <si>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</si>
  <si>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</si>
  <si>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</si>
  <si>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</si>
  <si>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</si>
  <si>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</si>
  <si>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</si>
  <si>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</si>
  <si>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</si>
  <si>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</si>
  <si>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</si>
  <si>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</si>
  <si>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</si>
  <si>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</si>
  <si>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</si>
  <si>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</si>
  <si>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</si>
  <si>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</si>
  <si>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</si>
  <si>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</si>
  <si>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</si>
  <si>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</si>
  <si>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</si>
  <si>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</si>
  <si>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</si>
  <si>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</si>
  <si>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</si>
  <si>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</si>
  <si>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</si>
  <si>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</si>
  <si>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</si>
  <si>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</si>
  <si>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</si>
  <si>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</si>
  <si>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</si>
  <si>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</si>
  <si>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</si>
  <si>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</si>
  <si>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</si>
  <si>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</si>
  <si>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</si>
  <si>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</si>
  <si>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</si>
  <si>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</si>
  <si>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</si>
  <si>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</si>
  <si>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</si>
  <si>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</si>
  <si>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</si>
  <si>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</si>
  <si>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</si>
  <si>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</si>
  <si>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</si>
  <si>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</si>
  <si>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</si>
  <si>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</si>
  <si>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</si>
  <si>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</si>
  <si>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</si>
  <si>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</si>
  <si>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</si>
  <si>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</si>
  <si>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</si>
  <si>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</si>
  <si>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</si>
  <si>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</si>
  <si>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</si>
  <si>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</si>
  <si>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</si>
  <si>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</si>
  <si>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</si>
  <si>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</si>
  <si>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</si>
  <si>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</si>
  <si>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</si>
  <si>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</si>
  <si>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</si>
  <si>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</si>
  <si>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</si>
  <si>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</si>
  <si>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</si>
  <si>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</si>
  <si>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</si>
  <si>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</si>
  <si>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</si>
  <si>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</si>
  <si>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</si>
  <si>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</si>
  <si>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</si>
  <si>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</si>
  <si>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</si>
  <si>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</si>
  <si>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</si>
  <si>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</si>
  <si>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</si>
  <si>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</si>
  <si>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</si>
  <si>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</si>
  <si>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</si>
  <si>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</si>
  <si>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</si>
  <si>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</si>
  <si>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</si>
  <si>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</si>
  <si>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</si>
  <si>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</si>
  <si>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</si>
  <si>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</si>
  <si>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</si>
  <si>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</si>
  <si>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</si>
  <si>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</si>
  <si>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</si>
  <si>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</si>
  <si>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</si>
  <si>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</si>
  <si>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</si>
  <si>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</si>
  <si>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</si>
  <si>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</si>
  <si>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</si>
  <si>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</si>
  <si>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</si>
  <si>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</si>
  <si>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</si>
  <si>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</si>
  <si>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</si>
  <si>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</si>
  <si>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</si>
  <si>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</si>
  <si>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</si>
  <si>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</si>
  <si>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</si>
  <si>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</si>
  <si>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</si>
  <si>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</si>
  <si>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</si>
  <si>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</si>
  <si>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</si>
  <si>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</si>
  <si>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</si>
  <si>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</si>
  <si>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</si>
  <si>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</si>
  <si>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</si>
  <si>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</si>
  <si>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</si>
  <si>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</si>
  <si>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</si>
  <si>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</si>
  <si>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</si>
  <si>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</si>
  <si>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</si>
  <si>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</si>
  <si>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</si>
  <si>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</si>
  <si>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</si>
  <si>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</si>
  <si>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</si>
  <si>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</si>
  <si>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</si>
  <si>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</si>
  <si>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</si>
  <si>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</si>
  <si>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</si>
  <si>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</si>
  <si>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</si>
  <si>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</si>
  <si>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</si>
  <si>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</si>
  <si>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</si>
  <si>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</si>
  <si>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</si>
  <si>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</si>
  <si>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</si>
  <si>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</si>
  <si>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</si>
  <si>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</si>
  <si>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</si>
  <si>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</si>
  <si>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</si>
  <si>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</si>
  <si>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</si>
  <si>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</si>
  <si>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</si>
  <si>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</si>
  <si>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</si>
  <si>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</si>
  <si>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</si>
  <si>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</si>
  <si>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</si>
  <si>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</si>
  <si>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</si>
  <si>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</si>
  <si>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</si>
  <si>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</si>
  <si>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</si>
  <si>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</si>
  <si>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</si>
  <si>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</si>
  <si>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</si>
  <si>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</si>
  <si>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</si>
  <si>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</si>
  <si>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</si>
  <si>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</si>
  <si>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</si>
  <si>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</si>
  <si>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</si>
  <si>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</si>
  <si>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</si>
  <si>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</si>
  <si>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</si>
  <si>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</si>
  <si>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</si>
  <si>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</si>
  <si>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</si>
  <si>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</si>
  <si>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</si>
  <si>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</si>
  <si>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</si>
  <si>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</si>
  <si>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</si>
  <si>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</si>
  <si>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</si>
  <si>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</si>
  <si>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</si>
  <si>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</si>
  <si>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</si>
  <si>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</si>
  <si>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</si>
  <si>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</si>
  <si>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</si>
  <si>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</si>
  <si>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</si>
  <si>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</si>
  <si>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</si>
  <si>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</si>
  <si>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</si>
  <si>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</si>
  <si>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</si>
  <si>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</si>
  <si>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</si>
  <si>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</si>
  <si>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</si>
  <si>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</si>
  <si>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</si>
  <si>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</si>
  <si>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</si>
  <si>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</si>
  <si>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</si>
  <si>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</si>
  <si>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</si>
  <si>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</si>
  <si>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</si>
  <si>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</si>
  <si>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</si>
  <si>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</si>
  <si>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</si>
  <si>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</si>
  <si>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</si>
  <si>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</si>
  <si>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</si>
  <si>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</si>
  <si>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</si>
  <si>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</si>
  <si>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</si>
  <si>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</si>
  <si>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</si>
  <si>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</si>
  <si>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</si>
  <si>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</si>
  <si>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</si>
  <si>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</si>
  <si>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</si>
  <si>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</si>
  <si>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</si>
  <si>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</si>
  <si>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</si>
  <si>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</si>
  <si>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</si>
  <si>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</si>
  <si>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</si>
  <si>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</si>
  <si>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</si>
  <si>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</si>
  <si>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</si>
  <si>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</si>
  <si>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</si>
  <si>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</si>
  <si>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</si>
  <si>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</si>
  <si>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</si>
  <si>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</si>
  <si>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</si>
  <si>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</si>
  <si>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</si>
  <si>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</si>
  <si>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</si>
  <si>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</si>
  <si>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</si>
  <si>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</si>
  <si>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</si>
  <si>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</si>
  <si>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</si>
  <si>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</si>
  <si>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</si>
  <si>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</si>
  <si>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</si>
  <si>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</si>
  <si>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</si>
  <si>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</si>
  <si>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</si>
  <si>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</si>
  <si>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</si>
  <si>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</si>
  <si>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</si>
  <si>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</si>
  <si>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</si>
  <si>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</si>
  <si>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</si>
  <si>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</si>
  <si>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</si>
  <si>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</si>
  <si>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</si>
  <si>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</si>
  <si>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</si>
  <si>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</si>
  <si>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</si>
  <si>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</si>
  <si>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</si>
  <si>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</si>
  <si>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</si>
  <si>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</si>
  <si>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</si>
  <si>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</si>
  <si>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</si>
  <si>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</si>
  <si>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</si>
  <si>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</si>
  <si>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</si>
  <si>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</si>
  <si>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</si>
  <si>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</si>
  <si>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</si>
  <si>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</si>
  <si>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</si>
  <si>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</si>
  <si>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</si>
  <si>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</si>
  <si>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</si>
  <si>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</si>
  <si>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</si>
  <si>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</si>
  <si>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</si>
  <si>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</si>
  <si>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</si>
  <si>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</si>
  <si>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</si>
  <si>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</si>
  <si>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</si>
  <si>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</si>
  <si>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</si>
  <si>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</si>
  <si>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</si>
  <si>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</si>
  <si>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</si>
  <si>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</si>
  <si>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</si>
  <si>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</si>
  <si>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</si>
  <si>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</si>
  <si>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</si>
  <si>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</si>
  <si>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</si>
  <si>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</si>
  <si>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</si>
  <si>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</si>
  <si>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</si>
  <si>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</si>
  <si>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</si>
  <si>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</si>
  <si>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</si>
  <si>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</si>
  <si>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</si>
  <si>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</si>
  <si>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</si>
  <si>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</si>
  <si>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</si>
  <si>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</si>
  <si>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</si>
  <si>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</si>
  <si>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</si>
  <si>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</si>
  <si>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</si>
  <si>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</si>
  <si>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</si>
  <si>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</si>
  <si>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</si>
  <si>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</si>
  <si>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</si>
  <si>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</si>
  <si>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</si>
  <si>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</si>
  <si>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</si>
  <si>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</si>
  <si>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</si>
  <si>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</si>
  <si>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</si>
  <si>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</si>
  <si>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</si>
  <si>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</si>
  <si>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</si>
  <si>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</si>
  <si>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</si>
  <si>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</si>
  <si>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</si>
  <si>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</si>
  <si>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</si>
  <si>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</si>
  <si>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</si>
  <si>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</si>
  <si>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</si>
  <si>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</si>
  <si>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</si>
  <si>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</si>
  <si>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</si>
  <si>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</si>
  <si>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</si>
  <si>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</si>
  <si>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</si>
  <si>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</si>
  <si>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</si>
  <si>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</si>
  <si>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</si>
  <si>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</si>
  <si>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</si>
  <si>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</si>
  <si>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</si>
  <si>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</si>
  <si>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</si>
  <si>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</si>
  <si>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</si>
  <si>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</si>
  <si>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</si>
  <si>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</si>
  <si>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</si>
  <si>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</si>
  <si>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</si>
  <si>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</si>
  <si>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</si>
  <si>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</si>
  <si>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</si>
  <si>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</si>
  <si>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</si>
  <si>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</si>
  <si>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</si>
  <si>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</si>
  <si>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</si>
  <si>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</si>
  <si>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</si>
  <si>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</si>
  <si>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</si>
  <si>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</si>
  <si>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</si>
  <si>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</si>
  <si>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</si>
  <si>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</si>
  <si>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</si>
  <si>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</si>
  <si>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</si>
  <si>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</si>
  <si>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</si>
  <si>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</si>
  <si>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</si>
  <si>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</si>
  <si>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</si>
  <si>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</si>
  <si>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</si>
  <si>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</si>
  <si>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</si>
  <si>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</si>
  <si>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</si>
  <si>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</si>
  <si>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</si>
  <si>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</si>
  <si>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</si>
  <si>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</si>
  <si>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</si>
  <si>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</si>
  <si>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</si>
  <si>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</si>
  <si>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</si>
  <si>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</si>
  <si>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</si>
  <si>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</si>
  <si>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</si>
  <si>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</si>
  <si>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</si>
  <si>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</si>
  <si>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</si>
  <si>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</si>
  <si>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</si>
  <si>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</si>
  <si>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</si>
  <si>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</si>
  <si>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</si>
  <si>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</si>
  <si>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</si>
  <si>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</si>
  <si>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</si>
  <si>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</si>
  <si>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</si>
  <si>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</si>
  <si>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</si>
  <si>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</si>
  <si>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</si>
  <si>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</si>
  <si>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</si>
  <si>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</si>
  <si>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</si>
  <si>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</si>
  <si>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</si>
  <si>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</si>
  <si>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</si>
  <si>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</si>
  <si>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</si>
  <si>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</si>
  <si>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</si>
  <si>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</si>
  <si>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</si>
  <si>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</si>
  <si>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</si>
  <si>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</si>
  <si>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</si>
  <si>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</si>
  <si>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</si>
  <si>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</si>
  <si>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</si>
  <si>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</si>
  <si>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</si>
  <si>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</si>
  <si>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</si>
  <si>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</si>
  <si>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</si>
  <si>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</si>
  <si>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</si>
  <si>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</si>
  <si>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</si>
  <si>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</si>
  <si>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</si>
  <si>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</si>
  <si>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</si>
  <si>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</si>
  <si>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</si>
  <si>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</si>
  <si>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</si>
  <si>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</si>
  <si>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</si>
  <si>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</si>
  <si>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</si>
  <si>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</si>
  <si>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</si>
  <si>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</si>
  <si>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</si>
  <si>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</si>
  <si>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</si>
  <si>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</si>
  <si>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</si>
  <si>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</si>
  <si>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</si>
  <si>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</si>
  <si>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</si>
  <si>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</si>
  <si>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</si>
  <si>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</si>
  <si>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</si>
  <si>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</si>
  <si>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</si>
  <si>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</si>
  <si>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</si>
  <si>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</si>
  <si>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</si>
  <si>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</si>
  <si>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</si>
  <si>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</si>
  <si>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</si>
  <si>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</si>
  <si>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</si>
  <si>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</si>
  <si>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</si>
  <si>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</si>
  <si>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</si>
  <si>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</si>
  <si>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</si>
  <si>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</si>
  <si>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</si>
  <si>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</si>
  <si>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</si>
  <si>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</si>
  <si>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</si>
  <si>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</si>
  <si>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</si>
  <si>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</si>
  <si>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</si>
  <si>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</si>
  <si>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</si>
  <si>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</si>
  <si>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</si>
  <si>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</si>
  <si>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</si>
  <si>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</si>
  <si>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</si>
  <si>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</si>
  <si>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</si>
  <si>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</si>
  <si>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</si>
  <si>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</si>
  <si>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</si>
  <si>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</si>
  <si>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</si>
  <si>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</si>
  <si>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</si>
  <si>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</si>
  <si>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</si>
  <si>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</si>
  <si>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</si>
  <si>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</si>
  <si>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</si>
  <si>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</si>
  <si>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</si>
  <si>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</si>
  <si>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</si>
  <si>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</si>
  <si>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</si>
  <si>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</si>
  <si>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</si>
  <si>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</si>
  <si>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</si>
  <si>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</si>
  <si>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</si>
  <si>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</si>
  <si>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</si>
  <si>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</si>
  <si>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</si>
  <si>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</si>
  <si>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</si>
  <si>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</si>
  <si>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</si>
  <si>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</si>
  <si>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</si>
  <si>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</si>
  <si>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</si>
  <si>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</si>
  <si>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</si>
  <si>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</si>
  <si>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</si>
  <si>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</si>
  <si>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</si>
  <si>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</si>
  <si>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</si>
  <si>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</si>
  <si>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</si>
  <si>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</si>
  <si>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</si>
  <si>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</si>
  <si>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</si>
  <si>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</si>
  <si>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</si>
  <si>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</si>
  <si>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</si>
  <si>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</si>
  <si>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</si>
  <si>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</si>
  <si>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</si>
  <si>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</si>
  <si>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</si>
  <si>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</si>
  <si>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</si>
  <si>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</si>
  <si>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</si>
  <si>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</si>
  <si>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</si>
  <si>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</si>
  <si>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</si>
  <si>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</si>
  <si>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</si>
  <si>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</si>
  <si>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</si>
  <si>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</si>
  <si>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</si>
  <si>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</si>
  <si>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</si>
  <si>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</si>
  <si>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</si>
  <si>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</si>
  <si>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</si>
  <si>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</si>
  <si>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</si>
  <si>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</si>
  <si>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</si>
  <si>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</si>
  <si>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</si>
  <si>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</si>
  <si>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</si>
  <si>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</si>
  <si>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</si>
  <si>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</si>
  <si>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</si>
  <si>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</si>
  <si>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</si>
  <si>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</si>
  <si>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</si>
  <si>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</si>
  <si>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</si>
  <si>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</si>
  <si>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</si>
  <si>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</si>
  <si>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</si>
  <si>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</si>
  <si>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</si>
  <si>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</si>
  <si>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</si>
  <si>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</si>
  <si>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</si>
  <si>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</si>
  <si>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</si>
  <si>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</si>
  <si>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</si>
  <si>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</si>
  <si>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</si>
  <si>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</si>
  <si>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</si>
  <si>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</si>
  <si>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</si>
  <si>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</si>
  <si>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</si>
  <si>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</si>
  <si>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</si>
  <si>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</si>
  <si>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</si>
  <si>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</si>
  <si>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</si>
  <si>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</si>
  <si>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</si>
  <si>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</si>
  <si>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</si>
  <si>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</si>
  <si>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</si>
  <si>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</si>
  <si>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</si>
  <si>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</si>
  <si>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</si>
  <si>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</si>
  <si>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</si>
  <si>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</si>
  <si>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</si>
  <si>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</si>
  <si>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</si>
  <si>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</si>
  <si>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</si>
  <si>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</si>
  <si>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</si>
  <si>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</si>
  <si>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</si>
  <si>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</si>
  <si>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</si>
  <si>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</si>
  <si>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</si>
  <si>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</si>
  <si>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</si>
  <si>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</si>
  <si>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</si>
  <si>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</si>
  <si>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</si>
  <si>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</si>
  <si>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</si>
  <si>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</si>
  <si>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</si>
  <si>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</si>
  <si>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</si>
  <si>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</si>
  <si>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</si>
  <si>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</si>
  <si>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</si>
  <si>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</si>
  <si>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</si>
  <si>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</si>
  <si>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</si>
  <si>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</si>
  <si>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</si>
  <si>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</si>
  <si>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</si>
  <si>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</si>
  <si>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</si>
  <si>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</si>
  <si>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</si>
  <si>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</si>
  <si>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</si>
  <si>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</si>
  <si>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</si>
  <si>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</si>
  <si>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</si>
  <si>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</si>
  <si>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</si>
  <si>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</si>
  <si>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</si>
  <si>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</si>
  <si>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</si>
  <si>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</si>
  <si>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</si>
  <si>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</si>
  <si>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</si>
  <si>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</si>
  <si>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</si>
  <si>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</si>
  <si>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</si>
  <si>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</si>
  <si>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</si>
  <si>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</si>
  <si>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</si>
  <si>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</si>
  <si>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</si>
  <si>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</si>
  <si>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</si>
  <si>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</si>
  <si>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</si>
  <si>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</si>
  <si>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</si>
  <si>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</si>
  <si>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</si>
  <si>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</si>
  <si>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</si>
  <si>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</si>
  <si>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</si>
  <si>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</si>
  <si>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</si>
  <si>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</si>
  <si>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</si>
  <si>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</si>
  <si>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</si>
  <si>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</si>
  <si>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</si>
  <si>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</si>
  <si>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</si>
  <si>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</si>
  <si>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</si>
  <si>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</si>
  <si>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</si>
  <si>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</si>
  <si>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</si>
  <si>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</si>
  <si>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</si>
  <si>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</si>
  <si>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</si>
  <si>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</si>
  <si>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</si>
  <si>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</si>
  <si>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</si>
  <si>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</si>
  <si>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</si>
  <si>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</si>
  <si>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</si>
  <si>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</si>
  <si>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</si>
  <si>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</si>
  <si>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</si>
  <si>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</si>
  <si>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</si>
  <si>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</si>
  <si>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</si>
  <si>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</si>
  <si>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</si>
  <si>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</si>
  <si>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</si>
  <si>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</si>
  <si>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</si>
  <si>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</si>
  <si>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</si>
  <si>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</si>
  <si>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</si>
  <si>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</si>
  <si>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</si>
  <si>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</si>
  <si>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</si>
  <si>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</si>
  <si>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</si>
  <si>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</si>
  <si>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</si>
  <si>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</si>
  <si>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</si>
  <si>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</si>
  <si>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</si>
  <si>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</si>
  <si>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</si>
  <si>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</si>
  <si>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</si>
  <si>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</si>
  <si>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</si>
  <si>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</si>
  <si>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</si>
  <si>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</si>
  <si>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</si>
  <si>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</si>
  <si>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</si>
  <si>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</si>
  <si>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</si>
  <si>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</si>
  <si>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</si>
  <si>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</si>
  <si>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</si>
  <si>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</si>
  <si>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</si>
  <si>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</si>
  <si>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</si>
  <si>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</si>
  <si>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</si>
  <si>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</si>
  <si>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</si>
  <si>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</si>
  <si>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</si>
  <si>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</si>
  <si>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</si>
  <si>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</si>
  <si>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</si>
  <si>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</si>
  <si>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scs</t>
  </si>
  <si>
    <t>9/27/2016</t>
  </si>
  <si>
    <t>10/12/2016</t>
  </si>
  <si>
    <t>10/24/2016</t>
  </si>
  <si>
    <t>scs/rb</t>
  </si>
  <si>
    <t>10/21/2016</t>
  </si>
  <si>
    <t>11/07/2016</t>
  </si>
  <si>
    <t>12/7/16</t>
  </si>
  <si>
    <t>12/20/16</t>
  </si>
  <si>
    <t>12/21/16</t>
  </si>
  <si>
    <t>12/27/16</t>
  </si>
  <si>
    <t>7/7/16</t>
  </si>
  <si>
    <t>7/13/16</t>
  </si>
  <si>
    <t>10/19/16</t>
  </si>
  <si>
    <t>*XXXXXXXXXX</t>
  </si>
  <si>
    <t>*XXXXXXXXXXX</t>
  </si>
  <si>
    <t>*XXXXXXXXXXXX</t>
  </si>
  <si>
    <t>XXXXXXXXXX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</si>
</sst>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5">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33" fillId="0" borderId="3" xfId="0" applyNumberFormat="1" applyFont="1" applyFill="1" applyBorder="1" applyAlignment="1" applyProtection="1">
      <alignment horizontal="left"/>
      <protection locked="0"/>
    </xf>
    <xf numFmtId="0" fontId="27" fillId="0" borderId="3" xfId="0" applyNumberFormat="1" applyFont="1" applyFill="1" applyBorder="1" applyAlignment="1" applyProtection="1">
      <alignment horizontal="left"/>
      <protection locked="0"/>
    </xf>
    <xf numFmtId="49" fontId="27" fillId="0" borderId="11" xfId="0" applyNumberFormat="1" applyFont="1" applyBorder="1" applyAlignment="1" applyProtection="1">
      <alignment horizontal="center" vertical="center" wrapText="1"/>
      <protection locked="0"/>
    </xf>
    <xf numFmtId="164" fontId="27" fillId="0" borderId="25" xfId="0" applyNumberFormat="1" applyFont="1" applyBorder="1" applyAlignment="1" applyProtection="1">
      <alignment horizont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86</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86</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Y1802"/>
  <sheetViews>
    <sheetView windowProtection="1" tabSelected="1" topLeftCell="AH9" zoomScale="75" zoomScaleNormal="75" zoomScaleSheetLayoutView="30" zoomScalePageLayoutView="50" workbookViewId="0">
      <selection activeCell="D12" sqref="D12:AO23"/>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7" width="39.7109375" style="58" customWidth="1"/>
    <col min="128" max="128" width="40.28515625" style="58" customWidth="1"/>
    <col min="129" max="129" width="41.42578125" style="58" customWidth="1"/>
    <col min="130" max="130" width="34.28515625" style="58" customWidth="1"/>
    <col min="131" max="131" width="36" style="58" customWidth="1"/>
    <col min="132" max="132" width="49.5703125" style="58" customWidth="1"/>
    <col min="133" max="133" width="26.5703125" style="58" customWidth="1"/>
    <col min="134" max="134" width="44.28515625" style="58" customWidth="1"/>
    <col min="135" max="135" width="52.7109375" style="58" customWidth="1"/>
    <col min="136" max="136" width="35.140625" style="58" customWidth="1"/>
    <col min="137" max="137" width="32.5703125" style="58" customWidth="1"/>
    <col min="138" max="138" width="26" style="58" customWidth="1"/>
    <col min="139" max="139" width="42.28515625" style="58" customWidth="1"/>
    <col min="140" max="140" width="39.85546875" style="12" customWidth="1"/>
    <col min="141" max="141" width="40.7109375" style="12" customWidth="1"/>
    <col min="142" max="142" width="38.7109375" style="12" customWidth="1"/>
    <col min="143" max="143" width="43.28515625" style="12" customWidth="1"/>
    <col min="144" max="144" width="33.42578125" style="12" customWidth="1"/>
    <col min="145" max="145" width="36.28515625" style="12" customWidth="1"/>
    <col min="146" max="146" width="36.7109375" style="12" customWidth="1"/>
    <col min="147" max="147" width="77.28515625" style="12" customWidth="1"/>
    <col min="148" max="148" width="32" style="12" customWidth="1"/>
    <col min="149" max="149" width="33.140625" style="12" customWidth="1"/>
    <col min="150" max="150" width="37.5703125" style="12" customWidth="1"/>
    <col min="151" max="151" width="41.42578125" style="12" customWidth="1"/>
    <col min="152" max="152" width="42.28515625" style="12" customWidth="1"/>
    <col min="153" max="153" width="37.140625" style="12" customWidth="1"/>
    <col min="154" max="154" width="43.7109375" style="12" customWidth="1"/>
    <col min="155" max="155" width="39.85546875" style="12" customWidth="1"/>
    <col min="156" max="156" width="47.42578125" style="12" customWidth="1"/>
    <col min="157" max="157" width="48.285156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28515625" style="12" customWidth="1"/>
    <col min="166" max="166" width="46.85546875" style="12" customWidth="1"/>
    <col min="167" max="167" width="50.28515625" style="12" customWidth="1"/>
    <col min="168" max="168" width="26.28515625" style="12" customWidth="1"/>
    <col min="169" max="169" width="36.28515625" style="12" customWidth="1"/>
    <col min="170" max="170" width="45.42578125" style="12" customWidth="1"/>
    <col min="171" max="171" width="37.85546875" style="12" customWidth="1"/>
    <col min="172" max="172" width="24.28515625" style="12" customWidth="1"/>
    <col min="173" max="173" width="40.28515625" style="12" customWidth="1"/>
    <col min="174" max="174" width="54.5703125" style="12" customWidth="1"/>
    <col min="175" max="175" width="41.85546875" style="12" customWidth="1"/>
    <col min="176" max="176" width="46.140625" style="12" customWidth="1"/>
    <col min="177" max="177" width="43.5703125" style="12" customWidth="1"/>
    <col min="178" max="178" width="43.7109375" style="12" customWidth="1"/>
    <col min="179" max="179" width="47.28515625" style="12" customWidth="1"/>
    <col min="180" max="180" width="86.5703125" style="12" customWidth="1"/>
    <col min="181" max="181" width="50.7109375" style="12" customWidth="1"/>
    <col min="182" max="16384" width="9.140625" style="12"/>
  </cols>
  <sheetData>
    <row r="1" spans="1:181" ht="63" customHeight="1" thickTop="1" x14ac:dyDescent="0.3">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5"/>
    </row>
    <row r="2" spans="1:181" s="13" customFormat="1" ht="14.45"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3096</v>
      </c>
      <c r="B3" s="310" t="s">
        <v>3121</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65">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8"/>
      <c r="CD4" s="37"/>
      <c r="CE4" s="37"/>
      <c r="CF4" s="37"/>
      <c r="CG4" s="37"/>
      <c r="CH4" s="37"/>
      <c r="CI4" s="37"/>
      <c r="CJ4" s="37"/>
      <c r="CK4" s="37"/>
      <c r="CL4" s="37"/>
    </row>
    <row r="5" spans="1:181"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8.9" customHeight="1" thickBot="1" x14ac:dyDescent="0.3">
      <c r="A10" s="700" t="s">
        <v>3392</v>
      </c>
      <c r="B10" s="701"/>
      <c r="C10" s="557">
        <f>COUNTA(D12:D1012)</f>
        <v>11</v>
      </c>
      <c r="D10" s="558">
        <f>COUNTIF(D12:D1012,"*~**")</f>
        <v>10</v>
      </c>
      <c r="E10" s="559"/>
      <c r="F10" s="560">
        <f>COUNTIF(F12:F1012,"x")</f>
        <v>0</v>
      </c>
      <c r="G10" s="561">
        <f>COUNTA(G12:G1012)-(COUNTA(G12:G1012)-COUNT(G12:G1012))</f>
        <v>11</v>
      </c>
      <c r="H10" s="561">
        <f>COUNTA(H12:H1012)-(COUNTA(H12:H1012)-COUNT(H12:H1012))</f>
        <v>9</v>
      </c>
      <c r="I10" s="562">
        <f>COUNTIF(I12:I1012,"x")</f>
        <v>0</v>
      </c>
      <c r="J10" s="563">
        <f>COUNTIF(J12:J1012,"x")</f>
        <v>2</v>
      </c>
      <c r="K10" s="564">
        <f>COUNTIF(K12:K1012,"x")</f>
        <v>0</v>
      </c>
      <c r="L10" s="565">
        <f>COUNTIF(L12:L1012,"x")</f>
        <v>0</v>
      </c>
      <c r="M10" s="564">
        <f>COUNTA(M12:M1012)</f>
        <v>10</v>
      </c>
      <c r="N10" s="566">
        <f>SUM(AW12:AW1012)</f>
        <v>56</v>
      </c>
      <c r="O10" s="567">
        <f t="shared" ref="O10:U10" si="10">COUNTIF(O12:O1012,"x")</f>
        <v>9</v>
      </c>
      <c r="P10" s="567">
        <f t="shared" si="10"/>
        <v>2</v>
      </c>
      <c r="Q10" s="567">
        <f t="shared" si="10"/>
        <v>1</v>
      </c>
      <c r="R10" s="567">
        <f t="shared" si="10"/>
        <v>1</v>
      </c>
      <c r="S10" s="567">
        <f>COUNTIF(S12:S1012,"x")</f>
        <v>0</v>
      </c>
      <c r="T10" s="567">
        <f t="shared" si="10"/>
        <v>0</v>
      </c>
      <c r="U10" s="568">
        <f t="shared" si="10"/>
        <v>0</v>
      </c>
      <c r="V10" s="569">
        <f>SUM(V12:V1012)</f>
        <v>0</v>
      </c>
      <c r="W10" s="570">
        <f t="shared" ref="W10:AA10" si="11">SUM(W12:W1012)</f>
        <v>0</v>
      </c>
      <c r="X10" s="571">
        <f t="shared" si="11"/>
        <v>0</v>
      </c>
      <c r="Y10" s="571">
        <f>SUM(Y12:Y1012)</f>
        <v>0</v>
      </c>
      <c r="Z10" s="572">
        <f t="shared" si="11"/>
        <v>0</v>
      </c>
      <c r="AA10" s="573">
        <f t="shared" si="11"/>
        <v>0</v>
      </c>
      <c r="AB10" s="574">
        <f>COUNTIFS(AB12:AB1012,-30,Z12:Z1012,"&gt;0")</f>
        <v>0</v>
      </c>
      <c r="AC10" s="575">
        <f>COUNTIFS(AC12:AC1012,"x",Z12:Z1012,"&gt;0")</f>
        <v>0</v>
      </c>
      <c r="AD10" s="572">
        <f>SUMIF(AD12:AD1012,"&lt;0")</f>
        <v>0</v>
      </c>
      <c r="AE10" s="576">
        <f>SUMIFS(AE12:AE1012,AE12:AE1012,"&gt;0",Z12:Z1012,"&gt;0")</f>
        <v>0</v>
      </c>
      <c r="AF10" s="577">
        <f t="shared" ref="AF10:BH10" si="12">SUMIF(AF12:AF1012,"&gt;0")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COUNT(AP12:AP1012)</f>
        <v>0</v>
      </c>
      <c r="AQ10" s="581">
        <f t="shared" ref="AQ10:AV10" si="13">COUNT(AQ12:AQ1012)</f>
        <v>0</v>
      </c>
      <c r="AR10" s="581">
        <f t="shared" si="13"/>
        <v>0</v>
      </c>
      <c r="AS10" s="581">
        <f t="shared" si="13"/>
        <v>0</v>
      </c>
      <c r="AT10" s="581">
        <f>COUNT(AT12:AT1012)</f>
        <v>0</v>
      </c>
      <c r="AU10" s="581">
        <f t="shared" si="13"/>
        <v>0</v>
      </c>
      <c r="AV10" s="582">
        <f t="shared" si="13"/>
        <v>0</v>
      </c>
      <c r="AW10" s="580">
        <f t="shared" si="12"/>
        <v>56</v>
      </c>
      <c r="AX10" s="581">
        <f t="shared" si="12"/>
        <v>0</v>
      </c>
      <c r="AY10" s="581">
        <f t="shared" si="12"/>
        <v>56</v>
      </c>
      <c r="AZ10" s="582">
        <f t="shared" si="12"/>
        <v>0</v>
      </c>
      <c r="BA10" s="583">
        <f t="shared" si="12"/>
        <v>0</v>
      </c>
      <c r="BB10" s="584">
        <f>SUMIF(BB12:BB1012,"&gt;0")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85" t="s">
        <v>3391</v>
      </c>
      <c r="B11" s="686"/>
      <c r="C11" s="382"/>
      <c r="D11" s="377"/>
      <c r="E11" s="227"/>
      <c r="F11" s="383"/>
      <c r="G11" s="383"/>
      <c r="H11" s="383"/>
      <c r="I11" s="383"/>
      <c r="J11" s="384"/>
      <c r="K11" s="385"/>
      <c r="L11" s="229"/>
      <c r="M11" s="386"/>
      <c r="N11" s="228">
        <f>N10/M10</f>
        <v>5.6</v>
      </c>
      <c r="O11" s="228"/>
      <c r="P11" s="228"/>
      <c r="Q11" s="228"/>
      <c r="R11" s="228"/>
      <c r="S11" s="228"/>
      <c r="T11" s="228"/>
      <c r="U11" s="229"/>
      <c r="V11" s="387" t="e">
        <f t="shared" ref="V11:AA11" si="14">AVERAGEIF(V12:V1012,"&lt;&gt;0")</f>
        <v>#DIV/0!</v>
      </c>
      <c r="W11" s="387" t="e">
        <f t="shared" si="14"/>
        <v>#DIV/0!</v>
      </c>
      <c r="X11" s="387" t="e">
        <f t="shared" si="14"/>
        <v>#DIV/0!</v>
      </c>
      <c r="Y11" s="387" t="e">
        <f t="shared" si="14"/>
        <v>#DIV/0!</v>
      </c>
      <c r="Z11" s="381" t="e">
        <f>AVERAGEIF(Z12:Z1012,"&lt;&gt;0")</f>
        <v>#DIV/0!</v>
      </c>
      <c r="AA11" s="381" t="e">
        <f t="shared" si="14"/>
        <v>#DIV/0!</v>
      </c>
      <c r="AB11" s="388"/>
      <c r="AC11" s="387"/>
      <c r="AD11" s="379" t="e">
        <f>AVERAGEIF(AD12:AD1012,"&lt;0")</f>
        <v>#DIV/0!</v>
      </c>
      <c r="AE11" s="427" t="e">
        <f>AVERAGEIFS(AE12:AE1012,AE12:AE1012,"&gt;0",Z12:Z1012,"&gt;0")</f>
        <v>#DIV/0!</v>
      </c>
      <c r="AF11" s="230" t="e">
        <f t="shared" ref="AF11:BH11" si="15">AVERAGEIF(AF12:AF1012,"&gt;0")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SUM(AP12:AP1012)</f>
        <v>0</v>
      </c>
      <c r="AQ11" s="623">
        <f t="shared" ref="AQ11:AV11" si="16">SUM(AQ12:AQ1012)</f>
        <v>0</v>
      </c>
      <c r="AR11" s="623">
        <f t="shared" si="16"/>
        <v>0</v>
      </c>
      <c r="AS11" s="623">
        <f t="shared" si="16"/>
        <v>0</v>
      </c>
      <c r="AT11" s="623">
        <f t="shared" si="16"/>
        <v>0</v>
      </c>
      <c r="AU11" s="623">
        <f t="shared" si="16"/>
        <v>0</v>
      </c>
      <c r="AV11" s="624">
        <f t="shared" si="16"/>
        <v>0</v>
      </c>
      <c r="AW11" s="389">
        <f t="shared" si="15"/>
        <v>5.6</v>
      </c>
      <c r="AX11" s="235" t="e">
        <f t="shared" si="15"/>
        <v>#DIV/0!</v>
      </c>
      <c r="AY11" s="235">
        <f t="shared" si="15"/>
        <v>5.6</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t="s">
        <v>3460</v>
      </c>
      <c r="E12" s="180" t="s">
        <v>3446</v>
      </c>
      <c r="F12" s="34"/>
      <c r="G12" s="131">
        <v>42635</v>
      </c>
      <c r="H12" s="136">
        <v>42640</v>
      </c>
      <c r="I12" s="140" t="s">
        <v>3447</v>
      </c>
      <c r="J12" s="78"/>
      <c r="K12" s="144"/>
      <c r="L12" s="119"/>
      <c r="M12" s="394">
        <v>42640</v>
      </c>
      <c r="N12" s="158">
        <f>IF((NETWORKDAYS(G12,M12)&gt;0),(NETWORKDAYS(G12,M12)),"")</f>
        <v>4</v>
      </c>
      <c r="O12" s="311" t="s">
        <v>27</v>
      </c>
      <c r="P12" s="311"/>
      <c r="Q12" s="311"/>
      <c r="R12" s="311"/>
      <c r="S12" s="311"/>
      <c r="T12" s="311"/>
      <c r="U12" s="312"/>
      <c r="V12" s="181"/>
      <c r="W12" s="313"/>
      <c r="X12" s="313"/>
      <c r="Y12" s="160">
        <f t="shared" ref="Y12:Y76" si="17">V12+W12+X12</f>
        <v>0</v>
      </c>
      <c r="Z12" s="159">
        <f t="shared" ref="Z12:Z77" si="18">IF((F12="x"),0,((V12*10)+(W12*20)))</f>
        <v>0</v>
      </c>
      <c r="AA12" s="326"/>
      <c r="AB12" s="399">
        <f>IF(AND(Z12&gt;=0,F12="x"),0,IF(AND(Z12&gt;0,AC12="x"),0,IF(Z12&gt;0,0-30,0)))</f>
        <v>0</v>
      </c>
      <c r="AC12" s="369"/>
      <c r="AD12" s="226" t="str">
        <f t="shared" ref="AD12:AD76" si="19">IF(F12="x",(0-((V12*10)+(W12*20))),"")</f>
        <v/>
      </c>
      <c r="AE12" s="368">
        <f>IF(AND(Z12&gt;0,F12="x"),0,IF(AND(Z12&gt;0,AC12="x"),Z12-60,IF(AND(Z12&gt;0,AB12=-30),Z12+AB12,0)))</f>
        <v>0</v>
      </c>
      <c r="AF12" s="331">
        <v>0</v>
      </c>
      <c r="AG12" s="332">
        <v>0</v>
      </c>
      <c r="AH12" s="331">
        <v>0</v>
      </c>
      <c r="AI12" s="161">
        <f t="shared" ref="AI12:AI77" si="20">IF(AE12&lt;=0,AG12,AE12+AG12)</f>
        <v>0</v>
      </c>
      <c r="AJ12" s="162">
        <f t="shared" ref="AJ12:AJ76"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6" si="22">IF(N12&gt;0,N12,"")</f>
        <v>4</v>
      </c>
      <c r="AX12" s="165" t="str">
        <f t="shared" ref="AX12:AX76" si="23">IF(AND(K12="x",AW12&gt;0),AW12,"")</f>
        <v/>
      </c>
      <c r="AY12" s="192">
        <f t="shared" ref="AY12:AY76" si="24">IF(OR(K12="x",F12="x",AW12&lt;=0),"",AW12)</f>
        <v>4</v>
      </c>
      <c r="AZ12" s="182" t="str">
        <f t="shared" ref="AZ12:AZ76" si="25">IF(AND(F12="x",AW12&gt;0),AW12,"")</f>
        <v/>
      </c>
      <c r="BA12" s="178" t="str">
        <f t="shared" ref="BA12:BA76" si="26">IF(V12&gt;0,V12,"")</f>
        <v/>
      </c>
      <c r="BB12" s="179" t="str">
        <f t="shared" ref="BB12:BB76" si="27">IF(AND(K12="x",BA12&gt;0),BA12,"")</f>
        <v/>
      </c>
      <c r="BC12" s="187" t="str">
        <f>IF(OR(K12="x",F12="x",BA12&lt;=0),"",BA12)</f>
        <v/>
      </c>
      <c r="BD12" s="198" t="str">
        <f t="shared" ref="BD12:BD76" si="28">IF(AND(F12="x",BA12&gt;0),BA12,"")</f>
        <v/>
      </c>
      <c r="BE12" s="200" t="str">
        <f t="shared" ref="BE12:BE76" si="29">IF(W12&gt;0,W12,"")</f>
        <v/>
      </c>
      <c r="BF12" s="179" t="str">
        <f t="shared" ref="BF12:BF76" si="30">IF(AND(K12="x",BE12&gt;0),BE12,"")</f>
        <v/>
      </c>
      <c r="BG12" s="187" t="str">
        <f t="shared" ref="BG12:BG76" si="31">IF(OR(K12="x",F12="x",BE12&lt;=0),"",BE12)</f>
        <v/>
      </c>
      <c r="BH12" s="189" t="str">
        <f t="shared" ref="BH12:BH76"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t="s">
        <v>3460</v>
      </c>
      <c r="E13" s="81" t="s">
        <v>3446</v>
      </c>
      <c r="F13" s="34"/>
      <c r="G13" s="131">
        <v>42640</v>
      </c>
      <c r="H13" s="132">
        <v>42642</v>
      </c>
      <c r="I13" s="140" t="s">
        <v>3448</v>
      </c>
      <c r="J13" s="78" t="s">
        <v>0</v>
      </c>
      <c r="K13" s="144"/>
      <c r="L13" s="119"/>
      <c r="M13" s="395">
        <v>42655</v>
      </c>
      <c r="N13" s="158">
        <f t="shared" ref="N13:N77" si="33">IF((NETWORKDAYS(G13,M13)&gt;0),(NETWORKDAYS(G13,M13)),"")</f>
        <v>12</v>
      </c>
      <c r="O13" s="311" t="s">
        <v>0</v>
      </c>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7" si="34">IF(AND(Z13&gt;0,F13="x"),0,IF(AND(Z13&gt;0,AC13="x"),Z13-60,IF(AND(Z13&gt;0,AB13=-30),Z13+AB13,0)))</f>
        <v>0</v>
      </c>
      <c r="AF13" s="331"/>
      <c r="AG13" s="333"/>
      <c r="AH13" s="334"/>
      <c r="AI13" s="161">
        <f t="shared" si="20"/>
        <v>0</v>
      </c>
      <c r="AJ13" s="162">
        <f t="shared" si="21"/>
        <v>0</v>
      </c>
      <c r="AK13" s="163">
        <f t="shared" ref="AK13:AK77" si="35">AJ13-AH13</f>
        <v>0</v>
      </c>
      <c r="AL13" s="164">
        <f t="shared" ref="AL13:AL77" si="36">IF(K13="x",AH13,0)</f>
        <v>0</v>
      </c>
      <c r="AM13" s="164">
        <f t="shared" ref="AM13:AM77" si="37">IF(K13="x",AI13,0)</f>
        <v>0</v>
      </c>
      <c r="AN13" s="164">
        <f t="shared" ref="AN13:AN77" si="38">IF(K13="x",AJ13,0)</f>
        <v>0</v>
      </c>
      <c r="AO13" s="164">
        <f t="shared" ref="AO13:AO77" si="39">IF(K13="x",AK13,0)</f>
        <v>0</v>
      </c>
      <c r="AP13" s="609" t="str">
        <f>IF(AND(AH13&gt;0,AH13&lt;5),AH13," ")</f>
        <v xml:space="preserve"> </v>
      </c>
      <c r="AQ13" s="613" t="str">
        <f t="shared" ref="AQ13:AQ77"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12</v>
      </c>
      <c r="AX13" s="165" t="str">
        <f t="shared" si="23"/>
        <v/>
      </c>
      <c r="AY13" s="193">
        <f t="shared" si="24"/>
        <v>12</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t="s">
        <v>3461</v>
      </c>
      <c r="E14" s="81" t="s">
        <v>3446</v>
      </c>
      <c r="F14" s="34"/>
      <c r="G14" s="134">
        <v>42663</v>
      </c>
      <c r="H14" s="135">
        <v>42667</v>
      </c>
      <c r="I14" s="170" t="s">
        <v>3449</v>
      </c>
      <c r="J14" s="171"/>
      <c r="K14" s="145"/>
      <c r="L14" s="28"/>
      <c r="M14" s="398">
        <v>42667</v>
      </c>
      <c r="N14" s="158">
        <f t="shared" si="33"/>
        <v>3</v>
      </c>
      <c r="O14" s="311" t="s">
        <v>27</v>
      </c>
      <c r="P14" s="311"/>
      <c r="Q14" s="311"/>
      <c r="R14" s="311"/>
      <c r="S14" s="311"/>
      <c r="T14" s="312"/>
      <c r="U14" s="314"/>
      <c r="V14" s="167"/>
      <c r="W14" s="313"/>
      <c r="X14" s="313"/>
      <c r="Y14" s="160">
        <f t="shared" si="17"/>
        <v>0</v>
      </c>
      <c r="Z14" s="159">
        <f t="shared" si="18"/>
        <v>0</v>
      </c>
      <c r="AA14" s="326"/>
      <c r="AB14" s="400">
        <f t="shared" ref="AB14:AB78"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8" si="42">IF(AND(AH14&gt;0,AH14&lt;5),AH14," ")</f>
        <v xml:space="preserve"> </v>
      </c>
      <c r="AQ14" s="613" t="str">
        <f t="shared" si="40"/>
        <v xml:space="preserve"> </v>
      </c>
      <c r="AR14" s="613" t="str">
        <f t="shared" ref="AR14:AR78" si="43">IF(AND(AH14&gt;49.99,AH14&lt;100),AH14," ")</f>
        <v xml:space="preserve"> </v>
      </c>
      <c r="AS14" s="613" t="str">
        <f t="shared" ref="AS14:AS78" si="44">IF(AND(AH14&gt;99.99,AH14&lt;500),AH14," ")</f>
        <v xml:space="preserve"> </v>
      </c>
      <c r="AT14" s="613" t="str">
        <f t="shared" ref="AT14:AT78" si="45">IF(AND(AH14&gt;499.99,AH14&lt;1000),AH14," ")</f>
        <v xml:space="preserve"> </v>
      </c>
      <c r="AU14" s="613" t="str">
        <f t="shared" ref="AU14:AU78" si="46">IF(AND(AH14&gt;999.99,AH14&lt;10000),AH14," ")</f>
        <v xml:space="preserve"> </v>
      </c>
      <c r="AV14" s="614" t="str">
        <f t="shared" ref="AV14:AV78" si="47">IF(AH14&gt;=10000,AH14," ")</f>
        <v xml:space="preserve"> </v>
      </c>
      <c r="AW14" s="196">
        <f t="shared" si="22"/>
        <v>3</v>
      </c>
      <c r="AX14" s="165" t="str">
        <f t="shared" si="23"/>
        <v/>
      </c>
      <c r="AY14" s="193">
        <f t="shared" si="24"/>
        <v>3</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t="s">
        <v>3461</v>
      </c>
      <c r="E15" s="33" t="s">
        <v>3450</v>
      </c>
      <c r="F15" s="34"/>
      <c r="G15" s="134">
        <v>42654</v>
      </c>
      <c r="H15" s="135">
        <v>42663</v>
      </c>
      <c r="I15" s="142" t="s">
        <v>3451</v>
      </c>
      <c r="J15" s="79"/>
      <c r="K15" s="145"/>
      <c r="L15" s="172"/>
      <c r="M15" s="395">
        <v>42664</v>
      </c>
      <c r="N15" s="158">
        <f t="shared" si="33"/>
        <v>9</v>
      </c>
      <c r="O15" s="315" t="s">
        <v>27</v>
      </c>
      <c r="P15" s="315"/>
      <c r="Q15" s="315" t="s">
        <v>27</v>
      </c>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9</v>
      </c>
      <c r="AX15" s="165" t="str">
        <f t="shared" si="23"/>
        <v/>
      </c>
      <c r="AY15" s="193">
        <f t="shared" si="24"/>
        <v>9</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4" customFormat="1" ht="20.25" customHeight="1" x14ac:dyDescent="0.4">
      <c r="A16" s="526"/>
      <c r="B16" s="220"/>
      <c r="C16" s="213"/>
      <c r="D16" s="204" t="s">
        <v>3461</v>
      </c>
      <c r="E16" s="33" t="s">
        <v>3446</v>
      </c>
      <c r="F16" s="34"/>
      <c r="G16" s="131">
        <v>42662</v>
      </c>
      <c r="H16" s="133"/>
      <c r="I16" s="637" t="s">
        <v>3459</v>
      </c>
      <c r="J16" s="638" t="s">
        <v>0</v>
      </c>
      <c r="K16" s="146"/>
      <c r="L16" s="172"/>
      <c r="M16" s="394"/>
      <c r="N16" s="158"/>
      <c r="O16" s="315"/>
      <c r="P16" s="315"/>
      <c r="Q16" s="315"/>
      <c r="R16" s="315" t="s">
        <v>0</v>
      </c>
      <c r="S16" s="315"/>
      <c r="T16" s="316"/>
      <c r="U16" s="317"/>
      <c r="V16" s="167"/>
      <c r="W16" s="313"/>
      <c r="X16" s="313"/>
      <c r="Y16" s="160"/>
      <c r="Z16" s="159"/>
      <c r="AA16" s="326"/>
      <c r="AB16" s="400"/>
      <c r="AC16" s="370"/>
      <c r="AD16" s="226"/>
      <c r="AE16" s="368"/>
      <c r="AF16" s="335"/>
      <c r="AG16" s="333"/>
      <c r="AH16" s="334"/>
      <c r="AI16" s="161"/>
      <c r="AJ16" s="162"/>
      <c r="AK16" s="163"/>
      <c r="AL16" s="164"/>
      <c r="AM16" s="164"/>
      <c r="AN16" s="164"/>
      <c r="AO16" s="164"/>
      <c r="AP16" s="610"/>
      <c r="AQ16" s="613"/>
      <c r="AR16" s="613"/>
      <c r="AS16" s="613"/>
      <c r="AT16" s="613"/>
      <c r="AU16" s="613"/>
      <c r="AV16" s="614"/>
      <c r="AW16" s="196"/>
      <c r="AX16" s="165"/>
      <c r="AY16" s="193"/>
      <c r="AZ16" s="183"/>
      <c r="BA16" s="173"/>
      <c r="BB16" s="174"/>
      <c r="BC16" s="186"/>
      <c r="BD16" s="174"/>
      <c r="BE16" s="201"/>
      <c r="BF16" s="174"/>
      <c r="BG16" s="186"/>
      <c r="BH16" s="175"/>
      <c r="BI16" s="632"/>
      <c r="BJ16" s="57"/>
      <c r="BK16" s="57"/>
      <c r="BL16" s="57"/>
      <c r="BM16" s="57"/>
      <c r="BN16" s="70"/>
      <c r="BO16" s="57"/>
      <c r="BP16" s="57"/>
      <c r="BQ16" s="57"/>
      <c r="BR16" s="57"/>
      <c r="BS16" s="57"/>
      <c r="BT16" s="354"/>
      <c r="BU16" s="57"/>
      <c r="BV16" s="57"/>
      <c r="BW16" s="57"/>
      <c r="BX16" s="57"/>
      <c r="BY16" s="57"/>
      <c r="BZ16" s="57"/>
      <c r="CA16" s="57"/>
      <c r="CB16" s="57"/>
      <c r="CC16" s="57"/>
      <c r="CD16" s="57"/>
      <c r="CE16" s="57"/>
      <c r="CF16" s="57"/>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Q16" s="352"/>
      <c r="FY16" s="366"/>
    </row>
    <row r="17" spans="1:181" s="11" customFormat="1" ht="18" customHeight="1" x14ac:dyDescent="0.3">
      <c r="A17" s="221"/>
      <c r="B17" s="222"/>
      <c r="C17" s="214">
        <v>5</v>
      </c>
      <c r="D17" s="636" t="s">
        <v>3461</v>
      </c>
      <c r="E17" s="16" t="s">
        <v>3446</v>
      </c>
      <c r="F17" s="17"/>
      <c r="G17" s="131">
        <v>42677</v>
      </c>
      <c r="H17" s="136">
        <v>42681</v>
      </c>
      <c r="I17" s="140" t="s">
        <v>3452</v>
      </c>
      <c r="J17" s="78"/>
      <c r="K17" s="146"/>
      <c r="L17" s="120"/>
      <c r="M17" s="394">
        <v>42681</v>
      </c>
      <c r="N17" s="158">
        <f t="shared" si="33"/>
        <v>3</v>
      </c>
      <c r="O17" s="27" t="s">
        <v>27</v>
      </c>
      <c r="P17" s="27"/>
      <c r="Q17" s="27"/>
      <c r="R17" s="27"/>
      <c r="S17" s="27"/>
      <c r="T17" s="28"/>
      <c r="U17" s="29"/>
      <c r="V17" s="167"/>
      <c r="W17" s="313"/>
      <c r="X17" s="313"/>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f t="shared" si="22"/>
        <v>3</v>
      </c>
      <c r="AX17" s="165" t="str">
        <f t="shared" si="23"/>
        <v/>
      </c>
      <c r="AY17" s="193">
        <f t="shared" si="24"/>
        <v>3</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2716</v>
      </c>
      <c r="BK17" s="57" t="s">
        <v>2717</v>
      </c>
      <c r="BL17" s="57" t="s">
        <v>2718</v>
      </c>
      <c r="BM17" s="57" t="s">
        <v>112</v>
      </c>
      <c r="BN17" s="70" t="s">
        <v>113</v>
      </c>
      <c r="BO17" s="57" t="s">
        <v>114</v>
      </c>
      <c r="BP17" s="57" t="s">
        <v>115</v>
      </c>
      <c r="BQ17" s="57" t="s">
        <v>116</v>
      </c>
      <c r="BR17" s="57" t="s">
        <v>117</v>
      </c>
      <c r="BS17" s="57" t="s">
        <v>118</v>
      </c>
      <c r="BT17" s="354" t="s">
        <v>3284</v>
      </c>
      <c r="BU17" s="57" t="s">
        <v>119</v>
      </c>
      <c r="BV17" s="57" t="s">
        <v>120</v>
      </c>
      <c r="BW17" s="57" t="s">
        <v>121</v>
      </c>
      <c r="BX17" s="57" t="s">
        <v>122</v>
      </c>
      <c r="BY17" s="57" t="s">
        <v>123</v>
      </c>
      <c r="BZ17" s="66"/>
      <c r="CA17" s="57" t="s">
        <v>124</v>
      </c>
      <c r="CB17" s="57" t="s">
        <v>125</v>
      </c>
      <c r="CC17" s="57" t="s">
        <v>126</v>
      </c>
      <c r="CD17" s="57" t="s">
        <v>127</v>
      </c>
      <c r="CE17" s="57"/>
      <c r="CF17" s="57" t="s">
        <v>2585</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3364</v>
      </c>
      <c r="FY17" s="366" t="s">
        <v>3377</v>
      </c>
    </row>
    <row r="18" spans="1:181" s="11" customFormat="1" ht="18" customHeight="1" x14ac:dyDescent="0.3">
      <c r="A18" s="221"/>
      <c r="B18" s="222"/>
      <c r="C18" s="213">
        <v>6</v>
      </c>
      <c r="D18" s="206" t="s">
        <v>3461</v>
      </c>
      <c r="E18" s="16" t="s">
        <v>3446</v>
      </c>
      <c r="F18" s="17"/>
      <c r="G18" s="131">
        <v>42710</v>
      </c>
      <c r="H18" s="133">
        <v>42711</v>
      </c>
      <c r="I18" s="140" t="s">
        <v>3453</v>
      </c>
      <c r="J18" s="78"/>
      <c r="K18" s="144"/>
      <c r="L18" s="119"/>
      <c r="M18" s="394">
        <v>42711</v>
      </c>
      <c r="N18" s="158">
        <f t="shared" si="33"/>
        <v>2</v>
      </c>
      <c r="O18" s="27"/>
      <c r="P18" s="27" t="s">
        <v>0</v>
      </c>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2</v>
      </c>
      <c r="AX18" s="165" t="str">
        <f t="shared" si="23"/>
        <v/>
      </c>
      <c r="AY18" s="193">
        <f t="shared" si="24"/>
        <v>2</v>
      </c>
      <c r="AZ18" s="183" t="str">
        <f t="shared" si="25"/>
        <v/>
      </c>
      <c r="BA18" s="173" t="str">
        <f t="shared" si="26"/>
        <v/>
      </c>
      <c r="BB18" s="174" t="str">
        <f t="shared" si="27"/>
        <v/>
      </c>
      <c r="BC18" s="186" t="str">
        <f>IF(OR(K18="x",F18="x",BA18&lt;=0),"",BA18)</f>
        <v/>
      </c>
      <c r="BD18" s="174" t="str">
        <f t="shared" si="28"/>
        <v/>
      </c>
      <c r="BE18" s="201" t="str">
        <f t="shared" si="29"/>
        <v/>
      </c>
      <c r="BF18" s="174" t="str">
        <f t="shared" si="30"/>
        <v/>
      </c>
      <c r="BG18" s="186" t="str">
        <f t="shared" si="31"/>
        <v/>
      </c>
      <c r="BH18" s="175" t="str">
        <f t="shared" si="32"/>
        <v/>
      </c>
      <c r="BI18" s="632"/>
      <c r="BJ18" s="57" t="s">
        <v>2719</v>
      </c>
      <c r="BK18" s="57" t="s">
        <v>2720</v>
      </c>
      <c r="BL18" s="57" t="s">
        <v>2721</v>
      </c>
      <c r="BM18" s="57" t="s">
        <v>128</v>
      </c>
      <c r="BN18" s="70" t="s">
        <v>129</v>
      </c>
      <c r="BO18" s="57" t="s">
        <v>130</v>
      </c>
      <c r="BP18" s="57" t="s">
        <v>131</v>
      </c>
      <c r="BQ18" s="57" t="s">
        <v>132</v>
      </c>
      <c r="BR18" s="57" t="s">
        <v>133</v>
      </c>
      <c r="BS18" s="57" t="s">
        <v>134</v>
      </c>
      <c r="BT18" s="354" t="s">
        <v>3285</v>
      </c>
      <c r="BU18" s="57" t="s">
        <v>135</v>
      </c>
      <c r="BV18" s="57" t="s">
        <v>136</v>
      </c>
      <c r="BW18" s="57" t="s">
        <v>137</v>
      </c>
      <c r="BX18" s="57" t="s">
        <v>138</v>
      </c>
      <c r="BY18" s="57" t="s">
        <v>3386</v>
      </c>
      <c r="BZ18" s="66"/>
      <c r="CA18" s="57" t="s">
        <v>139</v>
      </c>
      <c r="CB18" s="57" t="s">
        <v>140</v>
      </c>
      <c r="CC18" s="57" t="s">
        <v>141</v>
      </c>
      <c r="CD18" s="57" t="s">
        <v>142</v>
      </c>
      <c r="CE18" s="57"/>
      <c r="CF18" s="57" t="s">
        <v>2586</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3365</v>
      </c>
      <c r="FY18" s="366" t="s">
        <v>3378</v>
      </c>
    </row>
    <row r="19" spans="1:181" s="11" customFormat="1" ht="18.75" x14ac:dyDescent="0.3">
      <c r="A19" s="221"/>
      <c r="B19" s="222"/>
      <c r="C19" s="214">
        <v>7</v>
      </c>
      <c r="D19" s="205" t="s">
        <v>3461</v>
      </c>
      <c r="E19" s="16" t="s">
        <v>3446</v>
      </c>
      <c r="F19" s="17"/>
      <c r="G19" s="134">
        <v>42712</v>
      </c>
      <c r="H19" s="135">
        <v>42724</v>
      </c>
      <c r="I19" s="141" t="s">
        <v>3454</v>
      </c>
      <c r="J19" s="25"/>
      <c r="K19" s="145"/>
      <c r="L19" s="28"/>
      <c r="M19" s="395">
        <v>42724</v>
      </c>
      <c r="N19" s="158">
        <f t="shared" si="33"/>
        <v>9</v>
      </c>
      <c r="O19" s="27" t="s">
        <v>27</v>
      </c>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9</v>
      </c>
      <c r="AX19" s="165" t="str">
        <f t="shared" si="23"/>
        <v/>
      </c>
      <c r="AY19" s="193">
        <f t="shared" si="24"/>
        <v>9</v>
      </c>
      <c r="AZ19" s="183" t="str">
        <f t="shared" si="25"/>
        <v/>
      </c>
      <c r="BA19" s="173" t="str">
        <f t="shared" si="26"/>
        <v/>
      </c>
      <c r="BB19" s="174" t="str">
        <f t="shared" si="27"/>
        <v/>
      </c>
      <c r="BC19" s="186" t="str">
        <f t="shared" ref="BC19:BC82" si="48">IF(OR(K19="x",F19="X",BA19&lt;=0),"",BA19)</f>
        <v/>
      </c>
      <c r="BD19" s="174" t="str">
        <f t="shared" si="28"/>
        <v/>
      </c>
      <c r="BE19" s="201" t="str">
        <f t="shared" si="29"/>
        <v/>
      </c>
      <c r="BF19" s="174" t="str">
        <f t="shared" si="30"/>
        <v/>
      </c>
      <c r="BG19" s="186" t="str">
        <f t="shared" si="31"/>
        <v/>
      </c>
      <c r="BH19" s="175" t="str">
        <f t="shared" si="32"/>
        <v/>
      </c>
      <c r="BI19" s="632"/>
      <c r="BJ19" s="57" t="s">
        <v>2722</v>
      </c>
      <c r="BK19" s="57" t="s">
        <v>2723</v>
      </c>
      <c r="BL19" s="57" t="s">
        <v>2724</v>
      </c>
      <c r="BM19" s="57" t="s">
        <v>143</v>
      </c>
      <c r="BN19" s="70" t="s">
        <v>144</v>
      </c>
      <c r="BO19" s="57" t="s">
        <v>145</v>
      </c>
      <c r="BP19" s="57" t="s">
        <v>146</v>
      </c>
      <c r="BQ19" s="57" t="s">
        <v>147</v>
      </c>
      <c r="BR19" s="57" t="s">
        <v>148</v>
      </c>
      <c r="BS19" s="57" t="s">
        <v>149</v>
      </c>
      <c r="BT19" s="354" t="s">
        <v>3286</v>
      </c>
      <c r="BU19" s="57" t="s">
        <v>150</v>
      </c>
      <c r="BV19" s="57" t="s">
        <v>151</v>
      </c>
      <c r="BW19" s="57" t="s">
        <v>152</v>
      </c>
      <c r="BX19" s="57" t="s">
        <v>153</v>
      </c>
      <c r="BY19" s="57" t="s">
        <v>154</v>
      </c>
      <c r="BZ19" s="66"/>
      <c r="CA19" s="57" t="s">
        <v>155</v>
      </c>
      <c r="CB19" s="57" t="s">
        <v>156</v>
      </c>
      <c r="CC19" s="57" t="s">
        <v>157</v>
      </c>
      <c r="CD19" s="57" t="s">
        <v>158</v>
      </c>
      <c r="CE19" s="57"/>
      <c r="CF19" s="57" t="s">
        <v>2587</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3366</v>
      </c>
      <c r="FY19" s="366" t="s">
        <v>3379</v>
      </c>
    </row>
    <row r="20" spans="1:181" s="11" customFormat="1" ht="18.75" x14ac:dyDescent="0.3">
      <c r="A20" s="221"/>
      <c r="B20" s="222"/>
      <c r="C20" s="214">
        <v>8</v>
      </c>
      <c r="D20" s="207" t="s">
        <v>3461</v>
      </c>
      <c r="E20" s="18" t="s">
        <v>3446</v>
      </c>
      <c r="F20" s="17"/>
      <c r="G20" s="134">
        <v>42724</v>
      </c>
      <c r="H20" s="135">
        <v>42725</v>
      </c>
      <c r="I20" s="141" t="s">
        <v>3455</v>
      </c>
      <c r="J20" s="25"/>
      <c r="K20" s="145"/>
      <c r="L20" s="28"/>
      <c r="M20" s="395">
        <v>42725</v>
      </c>
      <c r="N20" s="158">
        <f t="shared" si="33"/>
        <v>2</v>
      </c>
      <c r="O20" s="27" t="s">
        <v>0</v>
      </c>
      <c r="P20" s="27" t="s">
        <v>0</v>
      </c>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v>
      </c>
      <c r="AX20" s="165" t="str">
        <f t="shared" si="23"/>
        <v/>
      </c>
      <c r="AY20" s="193">
        <f t="shared" si="24"/>
        <v>2</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2725</v>
      </c>
      <c r="BK20" s="57" t="s">
        <v>2726</v>
      </c>
      <c r="BL20" s="57" t="s">
        <v>2727</v>
      </c>
      <c r="BM20" s="57" t="s">
        <v>143</v>
      </c>
      <c r="BN20" s="70" t="s">
        <v>159</v>
      </c>
      <c r="BO20" s="57" t="s">
        <v>160</v>
      </c>
      <c r="BP20" s="57" t="s">
        <v>161</v>
      </c>
      <c r="BQ20" s="57" t="s">
        <v>162</v>
      </c>
      <c r="BR20" s="57" t="s">
        <v>163</v>
      </c>
      <c r="BS20" s="57" t="s">
        <v>164</v>
      </c>
      <c r="BT20" s="355" t="s">
        <v>3287</v>
      </c>
      <c r="BU20" s="57" t="s">
        <v>165</v>
      </c>
      <c r="BV20" s="57" t="s">
        <v>166</v>
      </c>
      <c r="BW20" s="57" t="s">
        <v>167</v>
      </c>
      <c r="BX20" s="57" t="s">
        <v>168</v>
      </c>
      <c r="BY20" s="57" t="s">
        <v>169</v>
      </c>
      <c r="BZ20" s="66"/>
      <c r="CA20" s="57" t="s">
        <v>170</v>
      </c>
      <c r="CB20" s="57" t="s">
        <v>171</v>
      </c>
      <c r="CC20" s="57" t="s">
        <v>172</v>
      </c>
      <c r="CD20" s="57" t="s">
        <v>173</v>
      </c>
      <c r="CE20" s="57"/>
      <c r="CF20" s="57" t="s">
        <v>2588</v>
      </c>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3367</v>
      </c>
    </row>
    <row r="21" spans="1:181" s="11" customFormat="1" ht="18.75" x14ac:dyDescent="0.3">
      <c r="A21" s="221"/>
      <c r="B21" s="222"/>
      <c r="C21" s="213">
        <v>9</v>
      </c>
      <c r="D21" s="635" t="s">
        <v>3462</v>
      </c>
      <c r="E21" s="16" t="s">
        <v>3446</v>
      </c>
      <c r="F21" s="17"/>
      <c r="G21" s="131">
        <v>42723</v>
      </c>
      <c r="H21" s="133">
        <v>42731</v>
      </c>
      <c r="I21" s="140" t="s">
        <v>3456</v>
      </c>
      <c r="J21" s="78"/>
      <c r="K21" s="144"/>
      <c r="L21" s="119"/>
      <c r="M21" s="394">
        <v>42731</v>
      </c>
      <c r="N21" s="158">
        <f t="shared" si="33"/>
        <v>7</v>
      </c>
      <c r="O21" s="27" t="s">
        <v>0</v>
      </c>
      <c r="P21" s="27"/>
      <c r="Q21" s="27"/>
      <c r="R21" s="27"/>
      <c r="S21" s="27"/>
      <c r="T21" s="28"/>
      <c r="U21" s="29"/>
      <c r="V21" s="32"/>
      <c r="W21" s="318"/>
      <c r="X21" s="319"/>
      <c r="Y21" s="160">
        <f t="shared" si="17"/>
        <v>0</v>
      </c>
      <c r="Z21" s="159">
        <f t="shared" si="18"/>
        <v>0</v>
      </c>
      <c r="AA21" s="327"/>
      <c r="AB21" s="400">
        <f t="shared" si="41"/>
        <v>0</v>
      </c>
      <c r="AC21" s="371"/>
      <c r="AD21" s="226" t="str">
        <f t="shared" si="19"/>
        <v/>
      </c>
      <c r="AE21" s="368">
        <f t="shared" si="34"/>
        <v>0</v>
      </c>
      <c r="AF21" s="335"/>
      <c r="AG21" s="333"/>
      <c r="AH21" s="336"/>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f t="shared" si="22"/>
        <v>7</v>
      </c>
      <c r="AX21" s="165" t="str">
        <f t="shared" si="23"/>
        <v/>
      </c>
      <c r="AY21" s="193">
        <f t="shared" si="24"/>
        <v>7</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2728</v>
      </c>
      <c r="BK21" s="57" t="s">
        <v>2729</v>
      </c>
      <c r="BL21" s="57" t="s">
        <v>2730</v>
      </c>
      <c r="BM21" s="57" t="s">
        <v>174</v>
      </c>
      <c r="BN21" s="70" t="s">
        <v>175</v>
      </c>
      <c r="BO21" s="57" t="s">
        <v>176</v>
      </c>
      <c r="BP21" s="57" t="s">
        <v>177</v>
      </c>
      <c r="BQ21" s="57" t="s">
        <v>178</v>
      </c>
      <c r="BR21" s="57" t="s">
        <v>179</v>
      </c>
      <c r="BS21" s="57" t="s">
        <v>180</v>
      </c>
      <c r="BT21" s="354" t="s">
        <v>3288</v>
      </c>
      <c r="BU21" s="57" t="s">
        <v>181</v>
      </c>
      <c r="BV21" s="57" t="s">
        <v>182</v>
      </c>
      <c r="BW21" s="57" t="s">
        <v>183</v>
      </c>
      <c r="BX21" s="57" t="s">
        <v>184</v>
      </c>
      <c r="BY21" s="57" t="s">
        <v>185</v>
      </c>
      <c r="BZ21" s="66"/>
      <c r="CA21" s="57" t="s">
        <v>186</v>
      </c>
      <c r="CB21" s="57" t="s">
        <v>187</v>
      </c>
      <c r="CC21" s="57" t="s">
        <v>188</v>
      </c>
      <c r="CD21" s="57" t="s">
        <v>189</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3368</v>
      </c>
    </row>
    <row r="22" spans="1:181" s="11" customFormat="1" ht="18.75" x14ac:dyDescent="0.3">
      <c r="A22" s="221"/>
      <c r="B22" s="222"/>
      <c r="C22" s="214">
        <v>10</v>
      </c>
      <c r="D22" s="203" t="s">
        <v>3463</v>
      </c>
      <c r="E22" s="81" t="s">
        <v>2592</v>
      </c>
      <c r="F22" s="34" t="s">
        <v>3457</v>
      </c>
      <c r="G22" s="131">
        <v>42558</v>
      </c>
      <c r="H22" s="132"/>
      <c r="I22" s="140" t="s">
        <v>3458</v>
      </c>
      <c r="J22" s="78"/>
      <c r="K22" s="144"/>
      <c r="L22" s="119"/>
      <c r="M22" s="394">
        <v>42564</v>
      </c>
      <c r="N22" s="158">
        <f t="shared" si="33"/>
        <v>5</v>
      </c>
      <c r="O22" s="311" t="s">
        <v>0</v>
      </c>
      <c r="P22" s="311"/>
      <c r="Q22" s="311"/>
      <c r="R22" s="311"/>
      <c r="S22" s="311"/>
      <c r="T22" s="312"/>
      <c r="U22" s="314"/>
      <c r="V22" s="167"/>
      <c r="W22" s="313"/>
      <c r="X22" s="313"/>
      <c r="Y22" s="160">
        <f t="shared" si="17"/>
        <v>0</v>
      </c>
      <c r="Z22" s="159">
        <f t="shared" si="18"/>
        <v>0</v>
      </c>
      <c r="AA22" s="326"/>
      <c r="AB22" s="400">
        <f t="shared" si="41"/>
        <v>0</v>
      </c>
      <c r="AC22" s="370"/>
      <c r="AD22" s="226">
        <v>0</v>
      </c>
      <c r="AE22" s="368">
        <f t="shared" si="34"/>
        <v>0</v>
      </c>
      <c r="AF22" s="331"/>
      <c r="AG22" s="333"/>
      <c r="AH22" s="334"/>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f t="shared" si="22"/>
        <v>5</v>
      </c>
      <c r="AX22" s="165" t="str">
        <f t="shared" si="23"/>
        <v/>
      </c>
      <c r="AY22" s="193">
        <f t="shared" si="24"/>
        <v>5</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2731</v>
      </c>
      <c r="BK22" s="57" t="s">
        <v>2732</v>
      </c>
      <c r="BL22" s="57" t="s">
        <v>2733</v>
      </c>
      <c r="BM22" s="57" t="s">
        <v>190</v>
      </c>
      <c r="BN22" s="70" t="s">
        <v>191</v>
      </c>
      <c r="BO22" s="57" t="s">
        <v>192</v>
      </c>
      <c r="BP22" s="57" t="s">
        <v>193</v>
      </c>
      <c r="BQ22" s="57" t="s">
        <v>194</v>
      </c>
      <c r="BR22" s="57" t="s">
        <v>195</v>
      </c>
      <c r="BS22" s="57" t="s">
        <v>196</v>
      </c>
      <c r="BT22" s="354" t="s">
        <v>3289</v>
      </c>
      <c r="BU22" s="57" t="s">
        <v>197</v>
      </c>
      <c r="BV22" s="57" t="s">
        <v>198</v>
      </c>
      <c r="BW22" s="57" t="s">
        <v>199</v>
      </c>
      <c r="BX22" s="57" t="s">
        <v>200</v>
      </c>
      <c r="BY22" s="57" t="s">
        <v>201</v>
      </c>
      <c r="BZ22" s="66"/>
      <c r="CA22" s="57" t="s">
        <v>202</v>
      </c>
      <c r="CB22" s="57" t="s">
        <v>203</v>
      </c>
      <c r="CC22" s="57" t="s">
        <v>204</v>
      </c>
      <c r="CD22" s="57" t="s">
        <v>205</v>
      </c>
      <c r="CE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3369</v>
      </c>
    </row>
    <row r="23" spans="1:181" s="11" customFormat="1" ht="18.75" x14ac:dyDescent="0.3">
      <c r="A23" s="221"/>
      <c r="B23" s="222"/>
      <c r="C23" s="213">
        <v>11</v>
      </c>
      <c r="D23" s="205"/>
      <c r="E23" s="16"/>
      <c r="F23" s="17"/>
      <c r="G23" s="134"/>
      <c r="H23" s="135"/>
      <c r="I23" s="141"/>
      <c r="J23" s="25"/>
      <c r="K23" s="145"/>
      <c r="L23" s="28"/>
      <c r="M23" s="395"/>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2734</v>
      </c>
      <c r="BK23" s="57" t="s">
        <v>2735</v>
      </c>
      <c r="BL23" s="57" t="s">
        <v>2736</v>
      </c>
      <c r="BM23" s="57" t="s">
        <v>206</v>
      </c>
      <c r="BN23" s="70" t="s">
        <v>207</v>
      </c>
      <c r="BO23" s="57" t="s">
        <v>208</v>
      </c>
      <c r="BP23" s="57" t="s">
        <v>209</v>
      </c>
      <c r="BQ23" s="57" t="s">
        <v>210</v>
      </c>
      <c r="BR23" s="57" t="s">
        <v>211</v>
      </c>
      <c r="BS23" s="57" t="s">
        <v>212</v>
      </c>
      <c r="BT23" s="354" t="s">
        <v>3290</v>
      </c>
      <c r="BU23" s="57" t="s">
        <v>213</v>
      </c>
      <c r="BV23" s="57" t="s">
        <v>214</v>
      </c>
      <c r="BW23" s="57" t="s">
        <v>215</v>
      </c>
      <c r="BX23" s="57" t="s">
        <v>216</v>
      </c>
      <c r="BY23" s="57" t="s">
        <v>217</v>
      </c>
      <c r="BZ23" s="66"/>
      <c r="CA23" s="57" t="s">
        <v>218</v>
      </c>
      <c r="CB23" s="57" t="s">
        <v>219</v>
      </c>
      <c r="CC23" s="57" t="s">
        <v>220</v>
      </c>
      <c r="CD23" s="57" t="s">
        <v>221</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Q23" s="352" t="s">
        <v>3370</v>
      </c>
    </row>
    <row r="24" spans="1:181" s="11" customFormat="1" ht="18.75" x14ac:dyDescent="0.3">
      <c r="A24" s="221"/>
      <c r="B24" s="222"/>
      <c r="C24" s="214">
        <v>12</v>
      </c>
      <c r="D24" s="207"/>
      <c r="E24" s="18"/>
      <c r="F24" s="17"/>
      <c r="G24" s="131"/>
      <c r="H24" s="136"/>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2737</v>
      </c>
      <c r="BK24" s="57" t="s">
        <v>2738</v>
      </c>
      <c r="BL24" s="57" t="s">
        <v>2739</v>
      </c>
      <c r="BM24" s="57" t="s">
        <v>222</v>
      </c>
      <c r="BN24" s="70" t="s">
        <v>223</v>
      </c>
      <c r="BO24" s="57" t="s">
        <v>224</v>
      </c>
      <c r="BP24" s="57" t="s">
        <v>225</v>
      </c>
      <c r="BQ24" s="57" t="s">
        <v>226</v>
      </c>
      <c r="BR24" s="57" t="s">
        <v>227</v>
      </c>
      <c r="BS24" s="57" t="s">
        <v>228</v>
      </c>
      <c r="BT24" s="356" t="s">
        <v>3291</v>
      </c>
      <c r="BU24" s="66"/>
      <c r="BV24" s="57" t="s">
        <v>229</v>
      </c>
      <c r="BW24" s="57" t="s">
        <v>230</v>
      </c>
      <c r="BX24" s="57" t="s">
        <v>231</v>
      </c>
      <c r="BY24" s="57" t="s">
        <v>232</v>
      </c>
      <c r="BZ24" s="66"/>
      <c r="CA24" s="57" t="s">
        <v>233</v>
      </c>
      <c r="CB24" s="57" t="s">
        <v>234</v>
      </c>
      <c r="CC24" s="57" t="s">
        <v>235</v>
      </c>
      <c r="CD24" s="57" t="s">
        <v>236</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4">
        <v>13</v>
      </c>
      <c r="D25" s="205"/>
      <c r="E25" s="16"/>
      <c r="F25" s="17"/>
      <c r="G25" s="131"/>
      <c r="H25" s="133"/>
      <c r="I25" s="140"/>
      <c r="J25" s="78"/>
      <c r="K25" s="144"/>
      <c r="L25" s="119"/>
      <c r="M25" s="394"/>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2740</v>
      </c>
      <c r="BK25" s="57" t="s">
        <v>2741</v>
      </c>
      <c r="BL25" s="57" t="s">
        <v>2742</v>
      </c>
      <c r="BM25" s="57" t="s">
        <v>237</v>
      </c>
      <c r="BN25" s="70" t="s">
        <v>238</v>
      </c>
      <c r="BO25" s="57" t="s">
        <v>239</v>
      </c>
      <c r="BP25" s="57" t="s">
        <v>240</v>
      </c>
      <c r="BQ25" s="57" t="s">
        <v>241</v>
      </c>
      <c r="BR25" s="57" t="s">
        <v>242</v>
      </c>
      <c r="BS25" s="57" t="s">
        <v>243</v>
      </c>
      <c r="BT25" s="354" t="s">
        <v>3292</v>
      </c>
      <c r="BU25" s="66"/>
      <c r="BV25" s="57" t="s">
        <v>244</v>
      </c>
      <c r="BW25" s="57" t="s">
        <v>245</v>
      </c>
      <c r="BX25" s="57" t="s">
        <v>246</v>
      </c>
      <c r="BY25" s="57" t="s">
        <v>247</v>
      </c>
      <c r="BZ25" s="66"/>
      <c r="CA25" s="57" t="s">
        <v>248</v>
      </c>
      <c r="CB25" s="57" t="s">
        <v>249</v>
      </c>
      <c r="CC25" s="57" t="s">
        <v>250</v>
      </c>
      <c r="CD25" s="57" t="s">
        <v>251</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3">
        <v>14</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2743</v>
      </c>
      <c r="BK26" s="57" t="s">
        <v>2744</v>
      </c>
      <c r="BL26" s="57" t="s">
        <v>2745</v>
      </c>
      <c r="BM26" s="57" t="s">
        <v>252</v>
      </c>
      <c r="BN26" s="70" t="s">
        <v>253</v>
      </c>
      <c r="BO26" s="57" t="s">
        <v>254</v>
      </c>
      <c r="BP26" s="57" t="s">
        <v>255</v>
      </c>
      <c r="BQ26" s="57" t="s">
        <v>256</v>
      </c>
      <c r="BR26" s="57" t="s">
        <v>257</v>
      </c>
      <c r="BS26" s="57" t="s">
        <v>258</v>
      </c>
      <c r="BT26" s="354" t="s">
        <v>3293</v>
      </c>
      <c r="BU26" s="66"/>
      <c r="BV26" s="57" t="s">
        <v>259</v>
      </c>
      <c r="BW26" s="57" t="s">
        <v>260</v>
      </c>
      <c r="BX26" s="57" t="s">
        <v>261</v>
      </c>
      <c r="BY26" s="57" t="s">
        <v>262</v>
      </c>
      <c r="BZ26" s="66"/>
      <c r="CA26" s="57" t="s">
        <v>263</v>
      </c>
      <c r="CB26" s="57" t="s">
        <v>264</v>
      </c>
      <c r="CC26" s="57" t="s">
        <v>265</v>
      </c>
      <c r="CD26" s="57" t="s">
        <v>266</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4">
        <v>15</v>
      </c>
      <c r="D27" s="205"/>
      <c r="E27" s="16"/>
      <c r="F27" s="17"/>
      <c r="G27" s="134"/>
      <c r="H27" s="135"/>
      <c r="I27" s="141"/>
      <c r="J27" s="25"/>
      <c r="K27" s="145"/>
      <c r="L27" s="28"/>
      <c r="M27" s="395"/>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5"/>
      <c r="AG27" s="333"/>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2746</v>
      </c>
      <c r="BK27" s="57" t="s">
        <v>2747</v>
      </c>
      <c r="BL27" s="57" t="s">
        <v>2748</v>
      </c>
      <c r="BM27" s="57" t="s">
        <v>267</v>
      </c>
      <c r="BN27" s="70" t="s">
        <v>282</v>
      </c>
      <c r="BO27" s="57" t="s">
        <v>269</v>
      </c>
      <c r="BP27" s="57" t="s">
        <v>270</v>
      </c>
      <c r="BQ27" s="57" t="s">
        <v>271</v>
      </c>
      <c r="BR27" s="65"/>
      <c r="BS27" s="57" t="s">
        <v>272</v>
      </c>
      <c r="BT27" s="354" t="s">
        <v>3381</v>
      </c>
      <c r="BU27" s="66"/>
      <c r="BV27" s="57" t="s">
        <v>273</v>
      </c>
      <c r="BW27" s="57" t="s">
        <v>274</v>
      </c>
      <c r="BX27" s="57" t="s">
        <v>275</v>
      </c>
      <c r="BY27" s="57" t="s">
        <v>276</v>
      </c>
      <c r="BZ27" s="66"/>
      <c r="CA27" s="57" t="s">
        <v>277</v>
      </c>
      <c r="CB27" s="57" t="s">
        <v>278</v>
      </c>
      <c r="CC27" s="57" t="s">
        <v>279</v>
      </c>
      <c r="CD27" s="57" t="s">
        <v>280</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3">
        <v>16</v>
      </c>
      <c r="D28" s="207"/>
      <c r="E28" s="18"/>
      <c r="F28" s="17"/>
      <c r="G28" s="131"/>
      <c r="H28" s="136"/>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2749</v>
      </c>
      <c r="BK28" s="57" t="s">
        <v>2750</v>
      </c>
      <c r="BL28" s="57" t="s">
        <v>2751</v>
      </c>
      <c r="BM28" s="57" t="s">
        <v>281</v>
      </c>
      <c r="BN28" s="70" t="s">
        <v>295</v>
      </c>
      <c r="BO28" s="57" t="s">
        <v>283</v>
      </c>
      <c r="BP28" s="57" t="s">
        <v>284</v>
      </c>
      <c r="BQ28" s="57" t="s">
        <v>285</v>
      </c>
      <c r="BR28" s="66"/>
      <c r="BS28" s="57" t="s">
        <v>286</v>
      </c>
      <c r="BT28" s="354" t="s">
        <v>3294</v>
      </c>
      <c r="BU28" s="66"/>
      <c r="BV28" s="57" t="s">
        <v>287</v>
      </c>
      <c r="BW28" s="57" t="s">
        <v>288</v>
      </c>
      <c r="BX28" s="57" t="s">
        <v>289</v>
      </c>
      <c r="BY28" s="57" t="s">
        <v>290</v>
      </c>
      <c r="BZ28" s="66"/>
      <c r="CA28" s="57" t="s">
        <v>291</v>
      </c>
      <c r="CB28" s="57" t="s">
        <v>292</v>
      </c>
      <c r="CC28" s="57" t="s">
        <v>293</v>
      </c>
      <c r="CD28" s="57" t="s">
        <v>294</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17</v>
      </c>
      <c r="D29" s="205"/>
      <c r="E29" s="16"/>
      <c r="F29" s="17"/>
      <c r="G29" s="131"/>
      <c r="H29" s="133"/>
      <c r="I29" s="140"/>
      <c r="J29" s="78"/>
      <c r="K29" s="144"/>
      <c r="L29" s="119"/>
      <c r="M29" s="394"/>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2752</v>
      </c>
      <c r="BK29" s="57" t="s">
        <v>2753</v>
      </c>
      <c r="BL29" s="57" t="s">
        <v>2754</v>
      </c>
      <c r="BM29" s="57" t="s">
        <v>281</v>
      </c>
      <c r="BN29" s="70" t="s">
        <v>309</v>
      </c>
      <c r="BO29" s="57" t="s">
        <v>296</v>
      </c>
      <c r="BP29" s="57" t="s">
        <v>297</v>
      </c>
      <c r="BQ29" s="57" t="s">
        <v>298</v>
      </c>
      <c r="BR29" s="66"/>
      <c r="BS29" s="57" t="s">
        <v>299</v>
      </c>
      <c r="BT29" s="354" t="s">
        <v>3295</v>
      </c>
      <c r="BU29" s="66"/>
      <c r="BV29" s="57" t="s">
        <v>300</v>
      </c>
      <c r="BW29" s="57" t="s">
        <v>301</v>
      </c>
      <c r="BX29" s="57" t="s">
        <v>302</v>
      </c>
      <c r="BY29" s="57" t="s">
        <v>303</v>
      </c>
      <c r="BZ29" s="66"/>
      <c r="CA29" s="57" t="s">
        <v>304</v>
      </c>
      <c r="CB29" s="57" t="s">
        <v>305</v>
      </c>
      <c r="CC29" s="57" t="s">
        <v>306</v>
      </c>
      <c r="CD29" s="57" t="s">
        <v>307</v>
      </c>
      <c r="CE29" s="57"/>
      <c r="CF29" s="57"/>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4">
        <v>18</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2755</v>
      </c>
      <c r="BK30" s="57" t="s">
        <v>2756</v>
      </c>
      <c r="BL30" s="57" t="s">
        <v>2757</v>
      </c>
      <c r="BM30" s="57" t="s">
        <v>308</v>
      </c>
      <c r="BN30" s="70" t="s">
        <v>323</v>
      </c>
      <c r="BO30" s="57" t="s">
        <v>310</v>
      </c>
      <c r="BP30" s="57" t="s">
        <v>311</v>
      </c>
      <c r="BQ30" s="57" t="s">
        <v>312</v>
      </c>
      <c r="BR30" s="66"/>
      <c r="BS30" s="57" t="s">
        <v>313</v>
      </c>
      <c r="BT30" s="354" t="s">
        <v>3296</v>
      </c>
      <c r="BU30" s="66"/>
      <c r="BV30" s="57" t="s">
        <v>314</v>
      </c>
      <c r="BW30" s="57" t="s">
        <v>315</v>
      </c>
      <c r="BX30" s="57" t="s">
        <v>316</v>
      </c>
      <c r="BY30" s="57" t="s">
        <v>317</v>
      </c>
      <c r="BZ30" s="66"/>
      <c r="CA30" s="57" t="s">
        <v>318</v>
      </c>
      <c r="CB30" s="57" t="s">
        <v>319</v>
      </c>
      <c r="CC30" s="57" t="s">
        <v>320</v>
      </c>
      <c r="CD30" s="57" t="s">
        <v>321</v>
      </c>
      <c r="CE30" s="57"/>
      <c r="CF30" s="5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3">
        <v>19</v>
      </c>
      <c r="D31" s="205"/>
      <c r="E31" s="16"/>
      <c r="F31" s="17"/>
      <c r="G31" s="134"/>
      <c r="H31" s="135"/>
      <c r="I31" s="141"/>
      <c r="J31" s="25"/>
      <c r="K31" s="145"/>
      <c r="L31" s="28"/>
      <c r="M31" s="395"/>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7"/>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2758</v>
      </c>
      <c r="BK31" s="57" t="s">
        <v>2759</v>
      </c>
      <c r="BL31" s="57" t="s">
        <v>2760</v>
      </c>
      <c r="BM31" s="57" t="s">
        <v>322</v>
      </c>
      <c r="BN31" s="70" t="s">
        <v>337</v>
      </c>
      <c r="BO31" s="57" t="s">
        <v>324</v>
      </c>
      <c r="BP31" s="57" t="s">
        <v>325</v>
      </c>
      <c r="BQ31" s="57" t="s">
        <v>326</v>
      </c>
      <c r="BR31" s="66"/>
      <c r="BS31" s="57" t="s">
        <v>327</v>
      </c>
      <c r="BT31" s="354" t="s">
        <v>3297</v>
      </c>
      <c r="BU31" s="66"/>
      <c r="BV31" s="57" t="s">
        <v>328</v>
      </c>
      <c r="BW31" s="57" t="s">
        <v>329</v>
      </c>
      <c r="BX31" s="57" t="s">
        <v>330</v>
      </c>
      <c r="BY31" s="57" t="s">
        <v>331</v>
      </c>
      <c r="BZ31" s="66"/>
      <c r="CA31" s="57" t="s">
        <v>332</v>
      </c>
      <c r="CB31" s="57" t="s">
        <v>333</v>
      </c>
      <c r="CC31" s="57" t="s">
        <v>334</v>
      </c>
      <c r="CD31" s="57" t="s">
        <v>335</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4">
        <v>20</v>
      </c>
      <c r="D32" s="207"/>
      <c r="E32" s="18"/>
      <c r="F32" s="17"/>
      <c r="G32" s="131"/>
      <c r="H32" s="133"/>
      <c r="I32" s="140"/>
      <c r="J32" s="78"/>
      <c r="K32" s="144"/>
      <c r="L32" s="119"/>
      <c r="M32" s="394"/>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2761</v>
      </c>
      <c r="BK32" s="57" t="s">
        <v>2762</v>
      </c>
      <c r="BL32" s="57" t="s">
        <v>2763</v>
      </c>
      <c r="BM32" s="57" t="s">
        <v>336</v>
      </c>
      <c r="BN32" s="70" t="s">
        <v>351</v>
      </c>
      <c r="BO32" s="57" t="s">
        <v>338</v>
      </c>
      <c r="BP32" s="57" t="s">
        <v>339</v>
      </c>
      <c r="BQ32" s="57" t="s">
        <v>340</v>
      </c>
      <c r="BR32" s="66"/>
      <c r="BS32" s="57" t="s">
        <v>341</v>
      </c>
      <c r="BT32" s="354" t="s">
        <v>3298</v>
      </c>
      <c r="BU32" s="66"/>
      <c r="BV32" s="57" t="s">
        <v>342</v>
      </c>
      <c r="BW32" s="57" t="s">
        <v>343</v>
      </c>
      <c r="BX32" s="57" t="s">
        <v>344</v>
      </c>
      <c r="BY32" s="57" t="s">
        <v>345</v>
      </c>
      <c r="BZ32" s="66"/>
      <c r="CA32" s="57" t="s">
        <v>346</v>
      </c>
      <c r="CB32" s="57" t="s">
        <v>347</v>
      </c>
      <c r="CC32" s="57" t="s">
        <v>348</v>
      </c>
      <c r="CD32" s="57" t="s">
        <v>349</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3">
        <v>21</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2764</v>
      </c>
      <c r="BK33" s="57" t="s">
        <v>2765</v>
      </c>
      <c r="BL33" s="57" t="s">
        <v>2766</v>
      </c>
      <c r="BM33" s="57" t="s">
        <v>350</v>
      </c>
      <c r="BN33" s="70" t="s">
        <v>365</v>
      </c>
      <c r="BO33" s="57" t="s">
        <v>352</v>
      </c>
      <c r="BP33" s="57" t="s">
        <v>353</v>
      </c>
      <c r="BQ33" s="57" t="s">
        <v>354</v>
      </c>
      <c r="BR33" s="66"/>
      <c r="BS33" s="57" t="s">
        <v>355</v>
      </c>
      <c r="BT33" s="354" t="s">
        <v>3299</v>
      </c>
      <c r="BU33" s="66"/>
      <c r="BV33" s="57" t="s">
        <v>356</v>
      </c>
      <c r="BW33" s="57" t="s">
        <v>357</v>
      </c>
      <c r="BX33" s="57" t="s">
        <v>358</v>
      </c>
      <c r="BY33" s="57" t="s">
        <v>359</v>
      </c>
      <c r="BZ33" s="66"/>
      <c r="CA33" s="57" t="s">
        <v>360</v>
      </c>
      <c r="CB33" s="57" t="s">
        <v>361</v>
      </c>
      <c r="CC33" s="57" t="s">
        <v>362</v>
      </c>
      <c r="CD33" s="57" t="s">
        <v>363</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22</v>
      </c>
      <c r="D34" s="205"/>
      <c r="E34" s="16"/>
      <c r="F34" s="17"/>
      <c r="G34" s="134"/>
      <c r="H34" s="135"/>
      <c r="I34" s="141"/>
      <c r="J34" s="25"/>
      <c r="K34" s="145"/>
      <c r="L34" s="28"/>
      <c r="M34" s="395"/>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2767</v>
      </c>
      <c r="BK34" s="57" t="s">
        <v>2768</v>
      </c>
      <c r="BL34" s="57" t="s">
        <v>2769</v>
      </c>
      <c r="BM34" s="57" t="s">
        <v>364</v>
      </c>
      <c r="BN34" s="70" t="s">
        <v>379</v>
      </c>
      <c r="BO34" s="57" t="s">
        <v>366</v>
      </c>
      <c r="BP34" s="57" t="s">
        <v>367</v>
      </c>
      <c r="BQ34" s="57" t="s">
        <v>368</v>
      </c>
      <c r="BR34" s="66"/>
      <c r="BS34" s="57" t="s">
        <v>369</v>
      </c>
      <c r="BT34" s="356" t="s">
        <v>3300</v>
      </c>
      <c r="BU34" s="66"/>
      <c r="BV34" s="57" t="s">
        <v>370</v>
      </c>
      <c r="BW34" s="57" t="s">
        <v>371</v>
      </c>
      <c r="BX34" s="57" t="s">
        <v>372</v>
      </c>
      <c r="BY34" s="57" t="s">
        <v>373</v>
      </c>
      <c r="BZ34" s="66"/>
      <c r="CA34" s="57" t="s">
        <v>374</v>
      </c>
      <c r="CB34" s="57" t="s">
        <v>375</v>
      </c>
      <c r="CC34" s="57" t="s">
        <v>376</v>
      </c>
      <c r="CD34" s="57" t="s">
        <v>377</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4">
        <v>23</v>
      </c>
      <c r="D35" s="205"/>
      <c r="E35" s="16"/>
      <c r="F35" s="17"/>
      <c r="G35" s="131"/>
      <c r="H35" s="136"/>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2770</v>
      </c>
      <c r="BK35" s="57" t="s">
        <v>2771</v>
      </c>
      <c r="BL35" s="57" t="s">
        <v>2772</v>
      </c>
      <c r="BM35" s="57" t="s">
        <v>378</v>
      </c>
      <c r="BN35" s="70" t="s">
        <v>392</v>
      </c>
      <c r="BO35" s="57" t="s">
        <v>380</v>
      </c>
      <c r="BP35" s="57" t="s">
        <v>381</v>
      </c>
      <c r="BQ35" s="57" t="s">
        <v>382</v>
      </c>
      <c r="BR35" s="66"/>
      <c r="BS35" s="57" t="s">
        <v>383</v>
      </c>
      <c r="BT35" s="356" t="s">
        <v>3301</v>
      </c>
      <c r="BU35" s="66"/>
      <c r="BV35" s="57" t="s">
        <v>384</v>
      </c>
      <c r="BW35" s="57" t="s">
        <v>385</v>
      </c>
      <c r="BX35" s="57" t="s">
        <v>358</v>
      </c>
      <c r="BY35" s="57" t="s">
        <v>386</v>
      </c>
      <c r="BZ35" s="66"/>
      <c r="CA35" s="57" t="s">
        <v>387</v>
      </c>
      <c r="CB35" s="57" t="s">
        <v>388</v>
      </c>
      <c r="CC35" s="57" t="s">
        <v>389</v>
      </c>
      <c r="CD35" s="57" t="s">
        <v>390</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3">
        <v>24</v>
      </c>
      <c r="D36" s="207"/>
      <c r="E36" s="18"/>
      <c r="F36" s="17"/>
      <c r="G36" s="131"/>
      <c r="H36" s="133"/>
      <c r="I36" s="140"/>
      <c r="J36" s="78"/>
      <c r="K36" s="144"/>
      <c r="L36" s="119"/>
      <c r="M36" s="394"/>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2773</v>
      </c>
      <c r="BK36" s="57" t="s">
        <v>2774</v>
      </c>
      <c r="BL36" s="57" t="s">
        <v>2775</v>
      </c>
      <c r="BM36" s="57" t="s">
        <v>391</v>
      </c>
      <c r="BN36" s="70" t="s">
        <v>406</v>
      </c>
      <c r="BO36" s="57" t="s">
        <v>393</v>
      </c>
      <c r="BP36" s="57" t="s">
        <v>394</v>
      </c>
      <c r="BQ36" s="57" t="s">
        <v>395</v>
      </c>
      <c r="BR36" s="66"/>
      <c r="BS36" s="57" t="s">
        <v>396</v>
      </c>
      <c r="BT36" s="356" t="s">
        <v>3302</v>
      </c>
      <c r="BU36" s="66"/>
      <c r="BV36" s="57" t="s">
        <v>397</v>
      </c>
      <c r="BW36" s="57" t="s">
        <v>398</v>
      </c>
      <c r="BX36" s="57" t="s">
        <v>399</v>
      </c>
      <c r="BY36" s="57" t="s">
        <v>400</v>
      </c>
      <c r="BZ36" s="66"/>
      <c r="CA36" s="57" t="s">
        <v>401</v>
      </c>
      <c r="CB36" s="57" t="s">
        <v>402</v>
      </c>
      <c r="CC36" s="57" t="s">
        <v>403</v>
      </c>
      <c r="CD36" s="57" t="s">
        <v>404</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75" x14ac:dyDescent="0.3">
      <c r="A37" s="221"/>
      <c r="B37" s="222"/>
      <c r="C37" s="214">
        <v>25</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2776</v>
      </c>
      <c r="BK37" s="57" t="s">
        <v>2777</v>
      </c>
      <c r="BL37" s="57" t="s">
        <v>2778</v>
      </c>
      <c r="BM37" s="57" t="s">
        <v>405</v>
      </c>
      <c r="BN37" s="70" t="s">
        <v>418</v>
      </c>
      <c r="BO37" s="57" t="s">
        <v>407</v>
      </c>
      <c r="BP37" s="57" t="s">
        <v>408</v>
      </c>
      <c r="BQ37" s="57" t="s">
        <v>409</v>
      </c>
      <c r="BR37" s="66"/>
      <c r="BS37" s="57" t="s">
        <v>410</v>
      </c>
      <c r="BT37" s="354" t="s">
        <v>3303</v>
      </c>
      <c r="BU37" s="66"/>
      <c r="BV37" s="57" t="s">
        <v>411</v>
      </c>
      <c r="BW37" s="57" t="s">
        <v>412</v>
      </c>
      <c r="BX37" s="57" t="s">
        <v>358</v>
      </c>
      <c r="BY37" s="57" t="s">
        <v>413</v>
      </c>
      <c r="BZ37" s="66"/>
      <c r="CA37" s="57" t="s">
        <v>414</v>
      </c>
      <c r="CB37" s="57" t="s">
        <v>402</v>
      </c>
      <c r="CC37" s="57" t="s">
        <v>415</v>
      </c>
      <c r="CD37" s="57" t="s">
        <v>416</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 customHeight="1" x14ac:dyDescent="0.3">
      <c r="A38" s="221"/>
      <c r="B38" s="222"/>
      <c r="C38" s="213">
        <v>26</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2779</v>
      </c>
      <c r="BK38" s="57" t="s">
        <v>2780</v>
      </c>
      <c r="BL38" s="57" t="s">
        <v>2781</v>
      </c>
      <c r="BM38" s="57" t="s">
        <v>417</v>
      </c>
      <c r="BN38" s="70" t="s">
        <v>432</v>
      </c>
      <c r="BO38" s="57" t="s">
        <v>419</v>
      </c>
      <c r="BP38" s="57" t="s">
        <v>420</v>
      </c>
      <c r="BQ38" s="57" t="s">
        <v>421</v>
      </c>
      <c r="BR38" s="66"/>
      <c r="BS38" s="57" t="s">
        <v>422</v>
      </c>
      <c r="BT38" s="354" t="s">
        <v>3304</v>
      </c>
      <c r="BU38" s="66"/>
      <c r="BV38" s="57" t="s">
        <v>423</v>
      </c>
      <c r="BW38" s="57" t="s">
        <v>424</v>
      </c>
      <c r="BX38" s="57" t="s">
        <v>425</v>
      </c>
      <c r="BY38" s="57" t="s">
        <v>426</v>
      </c>
      <c r="BZ38" s="66"/>
      <c r="CA38" s="57" t="s">
        <v>427</v>
      </c>
      <c r="CB38" s="57" t="s">
        <v>428</v>
      </c>
      <c r="CC38" s="57" t="s">
        <v>429</v>
      </c>
      <c r="CD38" s="57" t="s">
        <v>430</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27</v>
      </c>
      <c r="D39" s="205"/>
      <c r="E39" s="16"/>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2782</v>
      </c>
      <c r="BK39" s="57" t="s">
        <v>2783</v>
      </c>
      <c r="BL39" s="57" t="s">
        <v>2784</v>
      </c>
      <c r="BM39" s="57" t="s">
        <v>431</v>
      </c>
      <c r="BN39" s="70" t="s">
        <v>2590</v>
      </c>
      <c r="BO39" s="57" t="s">
        <v>433</v>
      </c>
      <c r="BP39" s="57" t="s">
        <v>434</v>
      </c>
      <c r="BQ39" s="57" t="s">
        <v>435</v>
      </c>
      <c r="BR39" s="66"/>
      <c r="BS39" s="57" t="s">
        <v>436</v>
      </c>
      <c r="BT39" s="354" t="s">
        <v>3305</v>
      </c>
      <c r="BU39" s="66"/>
      <c r="BV39" s="57" t="s">
        <v>437</v>
      </c>
      <c r="BW39" s="57" t="s">
        <v>438</v>
      </c>
      <c r="BX39" s="57" t="s">
        <v>358</v>
      </c>
      <c r="BY39" s="57" t="s">
        <v>439</v>
      </c>
      <c r="BZ39" s="66"/>
      <c r="CA39" s="57" t="s">
        <v>440</v>
      </c>
      <c r="CB39" s="57" t="s">
        <v>441</v>
      </c>
      <c r="CC39" s="57" t="s">
        <v>442</v>
      </c>
      <c r="CD39" s="57" t="s">
        <v>443</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4">
        <v>28</v>
      </c>
      <c r="D40" s="207"/>
      <c r="E40" s="18"/>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2785</v>
      </c>
      <c r="BK40" s="57" t="s">
        <v>2786</v>
      </c>
      <c r="BL40" s="57" t="s">
        <v>2787</v>
      </c>
      <c r="BM40" s="57" t="s">
        <v>444</v>
      </c>
      <c r="BN40" s="70" t="s">
        <v>445</v>
      </c>
      <c r="BO40" s="57" t="s">
        <v>446</v>
      </c>
      <c r="BP40" s="57" t="s">
        <v>447</v>
      </c>
      <c r="BQ40" s="57" t="s">
        <v>448</v>
      </c>
      <c r="BR40" s="66"/>
      <c r="BS40" s="57" t="s">
        <v>449</v>
      </c>
      <c r="BT40" s="354" t="s">
        <v>3445</v>
      </c>
      <c r="BU40" s="66"/>
      <c r="BV40" s="57" t="s">
        <v>450</v>
      </c>
      <c r="BW40" s="57" t="s">
        <v>451</v>
      </c>
      <c r="BX40" s="57" t="s">
        <v>452</v>
      </c>
      <c r="BY40" s="57" t="s">
        <v>453</v>
      </c>
      <c r="BZ40" s="66"/>
      <c r="CA40" s="57" t="s">
        <v>454</v>
      </c>
      <c r="CB40" s="57" t="s">
        <v>455</v>
      </c>
      <c r="CC40" s="57" t="s">
        <v>456</v>
      </c>
      <c r="CD40" s="57" t="s">
        <v>457</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3">
        <v>29</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2788</v>
      </c>
      <c r="BK41" s="57" t="s">
        <v>2789</v>
      </c>
      <c r="BL41" s="57" t="s">
        <v>2790</v>
      </c>
      <c r="BM41" s="57" t="s">
        <v>458</v>
      </c>
      <c r="BN41" s="70" t="s">
        <v>459</v>
      </c>
      <c r="BO41" s="57" t="s">
        <v>460</v>
      </c>
      <c r="BP41" s="57" t="s">
        <v>461</v>
      </c>
      <c r="BQ41" s="57" t="s">
        <v>462</v>
      </c>
      <c r="BR41" s="66"/>
      <c r="BS41" s="57" t="s">
        <v>463</v>
      </c>
      <c r="BT41" s="354" t="s">
        <v>3307</v>
      </c>
      <c r="BU41" s="66"/>
      <c r="BV41" s="57" t="s">
        <v>464</v>
      </c>
      <c r="BW41" s="57" t="s">
        <v>465</v>
      </c>
      <c r="BX41" s="57" t="s">
        <v>466</v>
      </c>
      <c r="BY41" s="57" t="s">
        <v>467</v>
      </c>
      <c r="BZ41" s="66"/>
      <c r="CA41" s="57" t="s">
        <v>468</v>
      </c>
      <c r="CB41" s="57" t="s">
        <v>469</v>
      </c>
      <c r="CC41" s="57" t="s">
        <v>470</v>
      </c>
      <c r="CD41" s="57" t="s">
        <v>471</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4">
        <v>30</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2791</v>
      </c>
      <c r="BK42" s="57" t="s">
        <v>2792</v>
      </c>
      <c r="BL42" s="57" t="s">
        <v>2793</v>
      </c>
      <c r="BM42" s="57" t="s">
        <v>472</v>
      </c>
      <c r="BN42" s="70" t="s">
        <v>473</v>
      </c>
      <c r="BO42" s="57" t="s">
        <v>474</v>
      </c>
      <c r="BP42" s="57" t="s">
        <v>475</v>
      </c>
      <c r="BQ42" s="57" t="s">
        <v>476</v>
      </c>
      <c r="BR42" s="66"/>
      <c r="BS42" s="57" t="s">
        <v>477</v>
      </c>
      <c r="BT42" s="354" t="s">
        <v>3308</v>
      </c>
      <c r="BU42" s="66"/>
      <c r="BV42" s="57" t="s">
        <v>478</v>
      </c>
      <c r="BW42" s="57" t="s">
        <v>479</v>
      </c>
      <c r="BX42" s="57" t="s">
        <v>480</v>
      </c>
      <c r="BY42" s="57" t="s">
        <v>481</v>
      </c>
      <c r="BZ42" s="66"/>
      <c r="CA42" s="57" t="s">
        <v>482</v>
      </c>
      <c r="CB42" s="57" t="s">
        <v>483</v>
      </c>
      <c r="CC42" s="57" t="s">
        <v>484</v>
      </c>
      <c r="CD42" s="57" t="s">
        <v>485</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3">
        <v>31</v>
      </c>
      <c r="D43" s="205"/>
      <c r="E43" s="16"/>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2794</v>
      </c>
      <c r="BK43" s="57" t="s">
        <v>2795</v>
      </c>
      <c r="BL43" s="57" t="s">
        <v>2796</v>
      </c>
      <c r="BM43" s="57" t="s">
        <v>486</v>
      </c>
      <c r="BN43" s="70" t="s">
        <v>499</v>
      </c>
      <c r="BO43" s="57" t="s">
        <v>488</v>
      </c>
      <c r="BP43" s="57" t="s">
        <v>489</v>
      </c>
      <c r="BQ43" s="57" t="s">
        <v>490</v>
      </c>
      <c r="BR43" s="66"/>
      <c r="BS43" s="57" t="s">
        <v>313</v>
      </c>
      <c r="BT43" s="354" t="s">
        <v>3309</v>
      </c>
      <c r="BU43" s="66"/>
      <c r="BV43" s="57" t="s">
        <v>491</v>
      </c>
      <c r="BW43" s="57" t="s">
        <v>492</v>
      </c>
      <c r="BX43" s="57" t="s">
        <v>493</v>
      </c>
      <c r="BY43" s="57" t="s">
        <v>494</v>
      </c>
      <c r="BZ43" s="66"/>
      <c r="CA43" s="57" t="s">
        <v>495</v>
      </c>
      <c r="CB43" s="57" t="s">
        <v>455</v>
      </c>
      <c r="CC43" s="57" t="s">
        <v>496</v>
      </c>
      <c r="CD43" s="57" t="s">
        <v>497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32</v>
      </c>
      <c r="D44" s="207"/>
      <c r="E44" s="18"/>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2797</v>
      </c>
      <c r="BK44" s="57" t="s">
        <v>2798</v>
      </c>
      <c r="BL44" s="57" t="s">
        <v>2799</v>
      </c>
      <c r="BM44" s="57" t="s">
        <v>498</v>
      </c>
      <c r="BN44" s="70" t="s">
        <v>512</v>
      </c>
      <c r="BO44" s="57" t="s">
        <v>500</v>
      </c>
      <c r="BP44" s="57" t="s">
        <v>501</v>
      </c>
      <c r="BQ44" s="57" t="s">
        <v>502</v>
      </c>
      <c r="BR44" s="66"/>
      <c r="BS44" s="57" t="s">
        <v>503</v>
      </c>
      <c r="BT44" s="354" t="s">
        <v>3310</v>
      </c>
      <c r="BU44" s="66"/>
      <c r="BV44" s="57" t="s">
        <v>504</v>
      </c>
      <c r="BW44" s="57" t="s">
        <v>505</v>
      </c>
      <c r="BX44" s="57" t="s">
        <v>506</v>
      </c>
      <c r="BY44" s="57" t="s">
        <v>507</v>
      </c>
      <c r="BZ44" s="66"/>
      <c r="CA44" s="57" t="s">
        <v>508</v>
      </c>
      <c r="CB44" s="57" t="s">
        <v>469</v>
      </c>
      <c r="CC44" s="57" t="s">
        <v>509</v>
      </c>
      <c r="CD44" s="57" t="s">
        <v>510</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4">
        <v>33</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2800</v>
      </c>
      <c r="BK45" s="57" t="s">
        <v>2801</v>
      </c>
      <c r="BL45" s="57" t="s">
        <v>2802</v>
      </c>
      <c r="BM45" s="57" t="s">
        <v>511</v>
      </c>
      <c r="BN45" s="70" t="s">
        <v>525</v>
      </c>
      <c r="BO45" s="57" t="s">
        <v>513</v>
      </c>
      <c r="BP45" s="57" t="s">
        <v>514</v>
      </c>
      <c r="BQ45" s="57" t="s">
        <v>515</v>
      </c>
      <c r="BR45" s="66"/>
      <c r="BS45" s="57" t="s">
        <v>516</v>
      </c>
      <c r="BT45" s="354" t="s">
        <v>3311</v>
      </c>
      <c r="BU45" s="66"/>
      <c r="BV45" s="57" t="s">
        <v>517</v>
      </c>
      <c r="BW45" s="57" t="s">
        <v>343</v>
      </c>
      <c r="BX45" s="57" t="s">
        <v>518</v>
      </c>
      <c r="BY45" s="57" t="s">
        <v>519</v>
      </c>
      <c r="BZ45" s="66"/>
      <c r="CA45" s="57" t="s">
        <v>520</v>
      </c>
      <c r="CB45" s="57" t="s">
        <v>521</v>
      </c>
      <c r="CC45" s="57" t="s">
        <v>522</v>
      </c>
      <c r="CD45" s="57" t="s">
        <v>523</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3">
        <v>34</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2803</v>
      </c>
      <c r="BK46" s="57" t="s">
        <v>2804</v>
      </c>
      <c r="BL46" s="57" t="s">
        <v>2805</v>
      </c>
      <c r="BM46" s="57" t="s">
        <v>524</v>
      </c>
      <c r="BN46" s="70" t="s">
        <v>539</v>
      </c>
      <c r="BO46" s="57" t="s">
        <v>526</v>
      </c>
      <c r="BP46" s="57" t="s">
        <v>527</v>
      </c>
      <c r="BQ46" s="57" t="s">
        <v>528</v>
      </c>
      <c r="BR46" s="66"/>
      <c r="BS46" s="57" t="s">
        <v>529</v>
      </c>
      <c r="BT46" s="354" t="s">
        <v>3312</v>
      </c>
      <c r="BU46" s="66"/>
      <c r="BV46" s="57" t="s">
        <v>530</v>
      </c>
      <c r="BW46" s="57" t="s">
        <v>531</v>
      </c>
      <c r="BX46" s="57" t="s">
        <v>532</v>
      </c>
      <c r="BY46" s="57" t="s">
        <v>533</v>
      </c>
      <c r="BZ46" s="66"/>
      <c r="CA46" s="57" t="s">
        <v>534</v>
      </c>
      <c r="CB46" s="57" t="s">
        <v>535</v>
      </c>
      <c r="CC46" s="57" t="s">
        <v>536</v>
      </c>
      <c r="CD46" s="57" t="s">
        <v>537</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4">
        <v>35</v>
      </c>
      <c r="D47" s="205"/>
      <c r="E47" s="16"/>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2806</v>
      </c>
      <c r="BK47" s="57" t="s">
        <v>2807</v>
      </c>
      <c r="BL47" s="57" t="s">
        <v>2808</v>
      </c>
      <c r="BM47" s="57" t="s">
        <v>538</v>
      </c>
      <c r="BN47" s="70" t="s">
        <v>552</v>
      </c>
      <c r="BO47" s="57" t="s">
        <v>540</v>
      </c>
      <c r="BP47" s="57" t="s">
        <v>541</v>
      </c>
      <c r="BQ47" s="57" t="s">
        <v>542</v>
      </c>
      <c r="BR47" s="66"/>
      <c r="BS47" s="57" t="s">
        <v>543</v>
      </c>
      <c r="BT47" s="354" t="s">
        <v>3313</v>
      </c>
      <c r="BU47" s="66"/>
      <c r="BV47" s="57" t="s">
        <v>544</v>
      </c>
      <c r="BW47" s="57" t="s">
        <v>545</v>
      </c>
      <c r="BX47" s="57" t="s">
        <v>546</v>
      </c>
      <c r="BY47" s="57" t="s">
        <v>547</v>
      </c>
      <c r="BZ47" s="66"/>
      <c r="CA47" s="57" t="s">
        <v>548</v>
      </c>
      <c r="CB47" s="57" t="s">
        <v>455</v>
      </c>
      <c r="CC47" s="57" t="s">
        <v>549</v>
      </c>
      <c r="CD47" s="57" t="s">
        <v>550</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3">
        <v>36</v>
      </c>
      <c r="D48" s="207"/>
      <c r="E48" s="18"/>
      <c r="F48" s="17"/>
      <c r="G48" s="134"/>
      <c r="H48" s="135"/>
      <c r="I48" s="141"/>
      <c r="J48" s="25"/>
      <c r="K48" s="145"/>
      <c r="L48" s="28"/>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2809</v>
      </c>
      <c r="BK48" s="57" t="s">
        <v>2810</v>
      </c>
      <c r="BL48" s="57" t="s">
        <v>2811</v>
      </c>
      <c r="BM48" s="57" t="s">
        <v>551</v>
      </c>
      <c r="BN48" s="70" t="s">
        <v>579</v>
      </c>
      <c r="BO48" s="57" t="s">
        <v>553</v>
      </c>
      <c r="BP48" s="57" t="s">
        <v>554</v>
      </c>
      <c r="BQ48" s="57" t="s">
        <v>555</v>
      </c>
      <c r="BR48" s="66"/>
      <c r="BS48" s="57" t="s">
        <v>556</v>
      </c>
      <c r="BT48" s="357" t="s">
        <v>3314</v>
      </c>
      <c r="BU48" s="66"/>
      <c r="BV48" s="57" t="s">
        <v>557</v>
      </c>
      <c r="BW48" s="57" t="s">
        <v>558</v>
      </c>
      <c r="BX48" s="57" t="s">
        <v>559</v>
      </c>
      <c r="BY48" s="57" t="s">
        <v>560</v>
      </c>
      <c r="BZ48" s="66"/>
      <c r="CA48" s="57" t="s">
        <v>561</v>
      </c>
      <c r="CB48" s="57" t="s">
        <v>469</v>
      </c>
      <c r="CC48" s="57" t="s">
        <v>562</v>
      </c>
      <c r="CD48" s="57" t="s">
        <v>563</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37</v>
      </c>
      <c r="D49" s="205"/>
      <c r="E49" s="16"/>
      <c r="F49" s="17"/>
      <c r="G49" s="134"/>
      <c r="H49" s="137"/>
      <c r="I49" s="143"/>
      <c r="J49" s="80"/>
      <c r="K49" s="147"/>
      <c r="L49" s="30"/>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2812</v>
      </c>
      <c r="BK49" s="57" t="s">
        <v>2813</v>
      </c>
      <c r="BL49" s="57" t="s">
        <v>2814</v>
      </c>
      <c r="BM49" s="57" t="s">
        <v>564</v>
      </c>
      <c r="BN49" s="70" t="s">
        <v>593</v>
      </c>
      <c r="BO49" s="57" t="s">
        <v>566</v>
      </c>
      <c r="BP49" s="57" t="s">
        <v>567</v>
      </c>
      <c r="BQ49" s="57" t="s">
        <v>568</v>
      </c>
      <c r="BR49" s="66"/>
      <c r="BS49" s="57" t="s">
        <v>569</v>
      </c>
      <c r="BT49" s="354" t="s">
        <v>3315</v>
      </c>
      <c r="BU49" s="66"/>
      <c r="BV49" s="57" t="s">
        <v>570</v>
      </c>
      <c r="BW49" s="57" t="s">
        <v>571</v>
      </c>
      <c r="BX49" s="57" t="s">
        <v>572</v>
      </c>
      <c r="BY49" s="57" t="s">
        <v>573</v>
      </c>
      <c r="BZ49" s="66"/>
      <c r="CA49" s="57" t="s">
        <v>574</v>
      </c>
      <c r="CB49" s="57" t="s">
        <v>575</v>
      </c>
      <c r="CC49" s="57" t="s">
        <v>576</v>
      </c>
      <c r="CD49" s="57" t="s">
        <v>577</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75" x14ac:dyDescent="0.3">
      <c r="A50" s="221"/>
      <c r="B50" s="222"/>
      <c r="C50" s="214">
        <v>38</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2815</v>
      </c>
      <c r="BK50" s="57" t="s">
        <v>2816</v>
      </c>
      <c r="BL50" s="57" t="s">
        <v>2817</v>
      </c>
      <c r="BM50" s="57" t="s">
        <v>578</v>
      </c>
      <c r="BN50" s="70" t="s">
        <v>607</v>
      </c>
      <c r="BO50" s="57" t="s">
        <v>580</v>
      </c>
      <c r="BP50" s="57" t="s">
        <v>581</v>
      </c>
      <c r="BQ50" s="57" t="s">
        <v>582</v>
      </c>
      <c r="BR50" s="66"/>
      <c r="BS50" s="57" t="s">
        <v>583</v>
      </c>
      <c r="BT50" s="354" t="s">
        <v>3316</v>
      </c>
      <c r="BU50" s="66"/>
      <c r="BV50" s="57" t="s">
        <v>584</v>
      </c>
      <c r="BW50" s="57" t="s">
        <v>585</v>
      </c>
      <c r="BX50" s="57" t="s">
        <v>586</v>
      </c>
      <c r="BY50" s="57" t="s">
        <v>587</v>
      </c>
      <c r="BZ50" s="66"/>
      <c r="CA50" s="57" t="s">
        <v>588</v>
      </c>
      <c r="CB50" s="57" t="s">
        <v>589</v>
      </c>
      <c r="CC50" s="57" t="s">
        <v>590</v>
      </c>
      <c r="CD50" s="57" t="s">
        <v>591</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 customHeight="1" x14ac:dyDescent="0.3">
      <c r="A51" s="221"/>
      <c r="B51" s="222"/>
      <c r="C51" s="213">
        <v>39</v>
      </c>
      <c r="D51" s="205"/>
      <c r="E51" s="16"/>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2818</v>
      </c>
      <c r="BK51" s="57" t="s">
        <v>2819</v>
      </c>
      <c r="BL51" s="57" t="s">
        <v>2820</v>
      </c>
      <c r="BM51" s="57" t="s">
        <v>592</v>
      </c>
      <c r="BN51" s="70" t="s">
        <v>620</v>
      </c>
      <c r="BO51" s="57" t="s">
        <v>594</v>
      </c>
      <c r="BP51" s="57" t="s">
        <v>595</v>
      </c>
      <c r="BQ51" s="57" t="s">
        <v>596</v>
      </c>
      <c r="BR51" s="66"/>
      <c r="BS51" s="57" t="s">
        <v>597</v>
      </c>
      <c r="BT51" s="354" t="s">
        <v>3317</v>
      </c>
      <c r="BU51" s="66"/>
      <c r="BV51" s="57" t="s">
        <v>598</v>
      </c>
      <c r="BW51" s="57" t="s">
        <v>599</v>
      </c>
      <c r="BX51" s="57" t="s">
        <v>600</v>
      </c>
      <c r="BY51" s="57" t="s">
        <v>601</v>
      </c>
      <c r="BZ51" s="66"/>
      <c r="CA51" s="57" t="s">
        <v>602</v>
      </c>
      <c r="CB51" s="57" t="s">
        <v>603</v>
      </c>
      <c r="CC51" s="57" t="s">
        <v>604</v>
      </c>
      <c r="CD51" s="57" t="s">
        <v>605</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4">
        <v>40</v>
      </c>
      <c r="D52" s="207"/>
      <c r="E52" s="18"/>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2821</v>
      </c>
      <c r="BK52" s="57" t="s">
        <v>2822</v>
      </c>
      <c r="BL52" s="57" t="s">
        <v>2823</v>
      </c>
      <c r="BM52" s="57" t="s">
        <v>606</v>
      </c>
      <c r="BN52" s="70" t="s">
        <v>633</v>
      </c>
      <c r="BO52" s="57" t="s">
        <v>608</v>
      </c>
      <c r="BP52" s="57" t="s">
        <v>609</v>
      </c>
      <c r="BQ52" s="57" t="s">
        <v>610</v>
      </c>
      <c r="BR52" s="66"/>
      <c r="BS52" s="57" t="s">
        <v>313</v>
      </c>
      <c r="BT52" s="354" t="s">
        <v>3318</v>
      </c>
      <c r="BU52" s="66"/>
      <c r="BV52" s="57" t="s">
        <v>611</v>
      </c>
      <c r="BW52" s="57" t="s">
        <v>612</v>
      </c>
      <c r="BX52" s="57" t="s">
        <v>613</v>
      </c>
      <c r="BY52" s="57" t="s">
        <v>614</v>
      </c>
      <c r="BZ52" s="66"/>
      <c r="CA52" s="57" t="s">
        <v>615</v>
      </c>
      <c r="CB52" s="57" t="s">
        <v>616</v>
      </c>
      <c r="CC52" s="57" t="s">
        <v>617</v>
      </c>
      <c r="CD52" s="57" t="s">
        <v>618</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75" x14ac:dyDescent="0.3">
      <c r="A53" s="221"/>
      <c r="B53" s="222"/>
      <c r="C53" s="213">
        <v>41</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2824</v>
      </c>
      <c r="BK53" s="57" t="s">
        <v>2825</v>
      </c>
      <c r="BL53" s="57" t="s">
        <v>2826</v>
      </c>
      <c r="BM53" s="57" t="s">
        <v>619</v>
      </c>
      <c r="BN53" s="70" t="s">
        <v>646</v>
      </c>
      <c r="BO53" s="57" t="s">
        <v>621</v>
      </c>
      <c r="BP53" s="57" t="s">
        <v>622</v>
      </c>
      <c r="BQ53" s="57" t="s">
        <v>623</v>
      </c>
      <c r="BR53" s="66"/>
      <c r="BS53" s="66"/>
      <c r="BT53" s="354" t="s">
        <v>3319</v>
      </c>
      <c r="BU53" s="66"/>
      <c r="BV53" s="57" t="s">
        <v>624</v>
      </c>
      <c r="BW53" s="57" t="s">
        <v>625</v>
      </c>
      <c r="BX53" s="57" t="s">
        <v>626</v>
      </c>
      <c r="BY53" s="57" t="s">
        <v>627</v>
      </c>
      <c r="BZ53" s="66"/>
      <c r="CA53" s="57" t="s">
        <v>628</v>
      </c>
      <c r="CB53" s="57" t="s">
        <v>629</v>
      </c>
      <c r="CC53" s="57" t="s">
        <v>630</v>
      </c>
      <c r="CD53" s="57" t="s">
        <v>631</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 customHeight="1" x14ac:dyDescent="0.3">
      <c r="A54" s="221"/>
      <c r="B54" s="222"/>
      <c r="C54" s="214">
        <v>42</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2827</v>
      </c>
      <c r="BK54" s="57" t="s">
        <v>2828</v>
      </c>
      <c r="BL54" s="57" t="s">
        <v>2829</v>
      </c>
      <c r="BM54" s="57" t="s">
        <v>632</v>
      </c>
      <c r="BN54" s="70" t="s">
        <v>659</v>
      </c>
      <c r="BO54" s="57" t="s">
        <v>634</v>
      </c>
      <c r="BP54" s="57" t="s">
        <v>635</v>
      </c>
      <c r="BQ54" s="57" t="s">
        <v>636</v>
      </c>
      <c r="BR54" s="66"/>
      <c r="BS54" s="66"/>
      <c r="BT54" s="354" t="s">
        <v>3320</v>
      </c>
      <c r="BU54" s="66"/>
      <c r="BV54" s="57" t="s">
        <v>637</v>
      </c>
      <c r="BW54" s="57" t="s">
        <v>638</v>
      </c>
      <c r="BX54" s="57" t="s">
        <v>639</v>
      </c>
      <c r="BY54" s="57" t="s">
        <v>640</v>
      </c>
      <c r="BZ54" s="66"/>
      <c r="CA54" s="57" t="s">
        <v>641</v>
      </c>
      <c r="CB54" s="57" t="s">
        <v>642</v>
      </c>
      <c r="CC54" s="57" t="s">
        <v>643</v>
      </c>
      <c r="CD54" s="57" t="s">
        <v>644</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4">
        <v>43</v>
      </c>
      <c r="D55" s="205"/>
      <c r="E55" s="16"/>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2830</v>
      </c>
      <c r="BK55" s="57" t="s">
        <v>2831</v>
      </c>
      <c r="BL55" s="57" t="s">
        <v>2832</v>
      </c>
      <c r="BM55" s="57" t="s">
        <v>645</v>
      </c>
      <c r="BN55" s="70" t="s">
        <v>672</v>
      </c>
      <c r="BO55" s="57" t="s">
        <v>647</v>
      </c>
      <c r="BP55" s="57" t="s">
        <v>648</v>
      </c>
      <c r="BQ55" s="57" t="s">
        <v>649</v>
      </c>
      <c r="BR55" s="66"/>
      <c r="BS55" s="66"/>
      <c r="BT55" s="354" t="s">
        <v>3321</v>
      </c>
      <c r="BU55" s="66"/>
      <c r="BV55" s="57" t="s">
        <v>650</v>
      </c>
      <c r="BW55" s="57" t="s">
        <v>651</v>
      </c>
      <c r="BX55" s="57" t="s">
        <v>652</v>
      </c>
      <c r="BY55" s="57" t="s">
        <v>653</v>
      </c>
      <c r="BZ55" s="66"/>
      <c r="CA55" s="57" t="s">
        <v>654</v>
      </c>
      <c r="CB55" s="57" t="s">
        <v>655</v>
      </c>
      <c r="CC55" s="57" t="s">
        <v>656</v>
      </c>
      <c r="CD55" s="57" t="s">
        <v>657</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3">
        <v>44</v>
      </c>
      <c r="D56" s="207"/>
      <c r="E56" s="18"/>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2833</v>
      </c>
      <c r="BK56" s="57" t="s">
        <v>2834</v>
      </c>
      <c r="BL56" s="57" t="s">
        <v>2835</v>
      </c>
      <c r="BM56" s="57" t="s">
        <v>658</v>
      </c>
      <c r="BN56" s="70" t="s">
        <v>565</v>
      </c>
      <c r="BO56" s="57" t="s">
        <v>660</v>
      </c>
      <c r="BP56" s="57" t="s">
        <v>661</v>
      </c>
      <c r="BQ56" s="57" t="s">
        <v>662</v>
      </c>
      <c r="BR56" s="66"/>
      <c r="BS56" s="66"/>
      <c r="BT56" s="354" t="s">
        <v>3322</v>
      </c>
      <c r="BU56" s="66"/>
      <c r="BV56" s="57" t="s">
        <v>663</v>
      </c>
      <c r="BW56" s="57" t="s">
        <v>664</v>
      </c>
      <c r="BX56" s="57" t="s">
        <v>665</v>
      </c>
      <c r="BY56" s="57" t="s">
        <v>666</v>
      </c>
      <c r="BZ56" s="66"/>
      <c r="CA56" s="57" t="s">
        <v>667</v>
      </c>
      <c r="CB56" s="57" t="s">
        <v>668</v>
      </c>
      <c r="CC56" s="57" t="s">
        <v>669</v>
      </c>
      <c r="CD56" s="57" t="s">
        <v>670</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4">
        <v>45</v>
      </c>
      <c r="D57" s="205"/>
      <c r="E57" s="16"/>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2836</v>
      </c>
      <c r="BK57" s="57" t="s">
        <v>2837</v>
      </c>
      <c r="BL57" s="57" t="s">
        <v>2838</v>
      </c>
      <c r="BM57" s="57" t="s">
        <v>671</v>
      </c>
      <c r="BN57" s="70" t="s">
        <v>487</v>
      </c>
      <c r="BO57" s="57" t="s">
        <v>673</v>
      </c>
      <c r="BP57" s="57" t="s">
        <v>661</v>
      </c>
      <c r="BQ57" s="57" t="s">
        <v>674</v>
      </c>
      <c r="BR57" s="66"/>
      <c r="BS57" s="66"/>
      <c r="BT57" s="354" t="s">
        <v>3323</v>
      </c>
      <c r="BU57" s="66"/>
      <c r="BV57" s="57" t="s">
        <v>675</v>
      </c>
      <c r="BW57" s="57" t="s">
        <v>676</v>
      </c>
      <c r="BX57" s="57" t="s">
        <v>677</v>
      </c>
      <c r="BY57" s="57" t="s">
        <v>678</v>
      </c>
      <c r="BZ57" s="66"/>
      <c r="CA57" s="57" t="s">
        <v>679</v>
      </c>
      <c r="CB57" s="57" t="s">
        <v>680</v>
      </c>
      <c r="CC57" s="57" t="s">
        <v>681</v>
      </c>
      <c r="CD57" s="57" t="s">
        <v>682</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3">
        <v>46</v>
      </c>
      <c r="D58" s="205"/>
      <c r="E58" s="22"/>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2839</v>
      </c>
      <c r="BK58" s="57" t="s">
        <v>2840</v>
      </c>
      <c r="BL58" s="57" t="s">
        <v>2841</v>
      </c>
      <c r="BM58" s="57" t="s">
        <v>683</v>
      </c>
      <c r="BN58" s="70" t="s">
        <v>268</v>
      </c>
      <c r="BO58" s="57" t="s">
        <v>685</v>
      </c>
      <c r="BP58" s="57" t="s">
        <v>686</v>
      </c>
      <c r="BQ58" s="57" t="s">
        <v>687</v>
      </c>
      <c r="BR58" s="66"/>
      <c r="BS58" s="66"/>
      <c r="BT58" s="354" t="s">
        <v>3324</v>
      </c>
      <c r="BU58" s="66"/>
      <c r="BV58" s="57" t="s">
        <v>688</v>
      </c>
      <c r="BW58" s="57" t="s">
        <v>689</v>
      </c>
      <c r="BX58" s="57" t="s">
        <v>690</v>
      </c>
      <c r="BY58" s="57" t="s">
        <v>691</v>
      </c>
      <c r="BZ58" s="66"/>
      <c r="CA58" s="57" t="s">
        <v>692</v>
      </c>
      <c r="CB58" s="57" t="s">
        <v>693</v>
      </c>
      <c r="CC58" s="57" t="s">
        <v>694</v>
      </c>
      <c r="CD58" s="57" t="s">
        <v>695</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47</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2842</v>
      </c>
      <c r="BK59" s="57" t="s">
        <v>2843</v>
      </c>
      <c r="BL59" s="57" t="s">
        <v>2844</v>
      </c>
      <c r="BM59" s="57" t="s">
        <v>3371</v>
      </c>
      <c r="BN59" s="70" t="s">
        <v>684</v>
      </c>
      <c r="BO59" s="57" t="s">
        <v>697</v>
      </c>
      <c r="BP59" s="57" t="s">
        <v>698</v>
      </c>
      <c r="BQ59" s="57" t="s">
        <v>699</v>
      </c>
      <c r="BR59" s="66"/>
      <c r="BS59" s="66"/>
      <c r="BT59" s="354" t="s">
        <v>3325</v>
      </c>
      <c r="BU59" s="66"/>
      <c r="BV59" s="57" t="s">
        <v>700</v>
      </c>
      <c r="BW59" s="57" t="s">
        <v>701</v>
      </c>
      <c r="BX59" s="57" t="s">
        <v>702</v>
      </c>
      <c r="BY59" s="57" t="s">
        <v>703</v>
      </c>
      <c r="BZ59" s="66"/>
      <c r="CA59" s="57" t="s">
        <v>704</v>
      </c>
      <c r="CB59" s="57" t="s">
        <v>705</v>
      </c>
      <c r="CC59" s="57" t="s">
        <v>706</v>
      </c>
      <c r="CD59" s="57" t="s">
        <v>707</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4">
        <v>48</v>
      </c>
      <c r="D60" s="205"/>
      <c r="E60" s="16"/>
      <c r="F60" s="17"/>
      <c r="G60" s="134"/>
      <c r="H60" s="135"/>
      <c r="I60" s="141"/>
      <c r="J60" s="25"/>
      <c r="K60" s="145"/>
      <c r="L60" s="28"/>
      <c r="M60" s="395"/>
      <c r="N60" s="158" t="str">
        <f t="shared" si="33"/>
        <v/>
      </c>
      <c r="O60" s="27"/>
      <c r="P60" s="27"/>
      <c r="Q60" s="27"/>
      <c r="R60" s="27"/>
      <c r="S60" s="27"/>
      <c r="T60" s="28"/>
      <c r="U60" s="29"/>
      <c r="V60" s="32"/>
      <c r="W60" s="318"/>
      <c r="X60" s="319"/>
      <c r="Y60" s="160">
        <f t="shared" si="17"/>
        <v>0</v>
      </c>
      <c r="Z60" s="159">
        <f t="shared" si="18"/>
        <v>0</v>
      </c>
      <c r="AA60" s="327"/>
      <c r="AB60" s="400">
        <f t="shared" si="41"/>
        <v>0</v>
      </c>
      <c r="AC60" s="371"/>
      <c r="AD60" s="226" t="str">
        <f t="shared" si="19"/>
        <v/>
      </c>
      <c r="AE60" s="368">
        <f t="shared" si="34"/>
        <v>0</v>
      </c>
      <c r="AF60" s="339"/>
      <c r="AG60" s="338"/>
      <c r="AH60" s="336"/>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2845</v>
      </c>
      <c r="BK60" s="57" t="s">
        <v>2846</v>
      </c>
      <c r="BL60" s="66"/>
      <c r="BM60" s="57" t="s">
        <v>3372</v>
      </c>
      <c r="BN60" s="70" t="s">
        <v>696</v>
      </c>
      <c r="BO60" s="57" t="s">
        <v>708</v>
      </c>
      <c r="BP60" s="57" t="s">
        <v>709</v>
      </c>
      <c r="BQ60" s="57" t="s">
        <v>710</v>
      </c>
      <c r="BR60" s="66"/>
      <c r="BS60" s="66"/>
      <c r="BT60" s="354" t="s">
        <v>3326</v>
      </c>
      <c r="BU60" s="66"/>
      <c r="BV60" s="57" t="s">
        <v>711</v>
      </c>
      <c r="BW60" s="57" t="s">
        <v>712</v>
      </c>
      <c r="BX60" s="57" t="s">
        <v>713</v>
      </c>
      <c r="BY60" s="57" t="s">
        <v>714</v>
      </c>
      <c r="BZ60" s="66"/>
      <c r="CA60" s="57" t="s">
        <v>715</v>
      </c>
      <c r="CB60" s="57" t="s">
        <v>716</v>
      </c>
      <c r="CC60" s="57" t="s">
        <v>717</v>
      </c>
      <c r="CD60" s="57" t="s">
        <v>718</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3">
        <v>49</v>
      </c>
      <c r="D61" s="209"/>
      <c r="E61" s="19"/>
      <c r="F61" s="17"/>
      <c r="G61" s="138"/>
      <c r="H61" s="137"/>
      <c r="I61" s="143"/>
      <c r="J61" s="80"/>
      <c r="K61" s="147"/>
      <c r="L61" s="30"/>
      <c r="M61" s="396"/>
      <c r="N61" s="158" t="str">
        <f t="shared" si="33"/>
        <v/>
      </c>
      <c r="O61" s="27"/>
      <c r="P61" s="27"/>
      <c r="Q61" s="27"/>
      <c r="R61" s="27"/>
      <c r="S61" s="27"/>
      <c r="T61" s="30"/>
      <c r="U61" s="31"/>
      <c r="V61" s="32"/>
      <c r="W61" s="320"/>
      <c r="X61" s="318"/>
      <c r="Y61" s="160">
        <f t="shared" si="17"/>
        <v>0</v>
      </c>
      <c r="Z61" s="159">
        <f t="shared" si="18"/>
        <v>0</v>
      </c>
      <c r="AA61" s="328"/>
      <c r="AB61" s="400">
        <f t="shared" si="41"/>
        <v>0</v>
      </c>
      <c r="AC61" s="371"/>
      <c r="AD61" s="226" t="str">
        <f t="shared" si="19"/>
        <v/>
      </c>
      <c r="AE61" s="368">
        <f t="shared" si="34"/>
        <v>0</v>
      </c>
      <c r="AF61" s="340"/>
      <c r="AG61" s="341"/>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2847</v>
      </c>
      <c r="BK61" s="57" t="s">
        <v>2848</v>
      </c>
      <c r="BL61" s="66"/>
      <c r="BM61" s="57" t="s">
        <v>719</v>
      </c>
      <c r="BN61" s="70" t="s">
        <v>3089</v>
      </c>
      <c r="BO61" s="57" t="s">
        <v>720</v>
      </c>
      <c r="BP61" s="57" t="s">
        <v>721</v>
      </c>
      <c r="BQ61" s="57" t="s">
        <v>722</v>
      </c>
      <c r="BR61" s="66"/>
      <c r="BS61" s="66"/>
      <c r="BT61" s="354" t="s">
        <v>3327</v>
      </c>
      <c r="BU61" s="66"/>
      <c r="BV61" s="57" t="s">
        <v>723</v>
      </c>
      <c r="BW61" s="57" t="s">
        <v>724</v>
      </c>
      <c r="BX61" s="57" t="s">
        <v>358</v>
      </c>
      <c r="BY61" s="57" t="s">
        <v>725</v>
      </c>
      <c r="BZ61" s="66"/>
      <c r="CA61" s="57" t="s">
        <v>726</v>
      </c>
      <c r="CB61" s="57" t="s">
        <v>727</v>
      </c>
      <c r="CC61" s="57" t="s">
        <v>728</v>
      </c>
      <c r="CD61" s="57" t="s">
        <v>729</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s="11" customFormat="1" ht="18.75" x14ac:dyDescent="0.3">
      <c r="A62" s="221"/>
      <c r="B62" s="222"/>
      <c r="C62" s="214">
        <v>50</v>
      </c>
      <c r="D62" s="205"/>
      <c r="E62" s="24"/>
      <c r="F62" s="17"/>
      <c r="G62" s="134"/>
      <c r="H62" s="139"/>
      <c r="I62" s="141"/>
      <c r="J62" s="25"/>
      <c r="K62" s="145"/>
      <c r="L62" s="28"/>
      <c r="M62" s="395"/>
      <c r="N62" s="158" t="str">
        <f t="shared" si="33"/>
        <v/>
      </c>
      <c r="O62" s="27"/>
      <c r="P62" s="27"/>
      <c r="Q62" s="27"/>
      <c r="R62" s="27"/>
      <c r="S62" s="27"/>
      <c r="T62" s="27"/>
      <c r="U62" s="28"/>
      <c r="V62" s="32"/>
      <c r="W62" s="318"/>
      <c r="X62" s="318"/>
      <c r="Y62" s="160">
        <f t="shared" si="17"/>
        <v>0</v>
      </c>
      <c r="Z62" s="159">
        <f t="shared" si="18"/>
        <v>0</v>
      </c>
      <c r="AA62" s="327"/>
      <c r="AB62" s="400">
        <f t="shared" si="41"/>
        <v>0</v>
      </c>
      <c r="AC62" s="371"/>
      <c r="AD62" s="226" t="str">
        <f t="shared" si="19"/>
        <v/>
      </c>
      <c r="AE62" s="368">
        <f t="shared" si="34"/>
        <v>0</v>
      </c>
      <c r="AF62" s="339"/>
      <c r="AG62" s="342"/>
      <c r="AH62" s="339"/>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2849</v>
      </c>
      <c r="BK62" s="57" t="s">
        <v>2850</v>
      </c>
      <c r="BL62" s="66"/>
      <c r="BM62" s="57" t="s">
        <v>730</v>
      </c>
      <c r="BN62" s="66"/>
      <c r="BO62" s="57" t="s">
        <v>731</v>
      </c>
      <c r="BP62" s="57" t="s">
        <v>732</v>
      </c>
      <c r="BQ62" s="57" t="s">
        <v>733</v>
      </c>
      <c r="BR62" s="66"/>
      <c r="BS62" s="66"/>
      <c r="BT62" s="357" t="s">
        <v>3328</v>
      </c>
      <c r="BU62" s="66"/>
      <c r="BV62" s="57" t="s">
        <v>734</v>
      </c>
      <c r="BW62" s="57" t="s">
        <v>735</v>
      </c>
      <c r="BX62" s="57" t="s">
        <v>736</v>
      </c>
      <c r="BY62" s="57" t="s">
        <v>737</v>
      </c>
      <c r="BZ62" s="66"/>
      <c r="CA62" s="57" t="s">
        <v>738</v>
      </c>
      <c r="CB62" s="57" t="s">
        <v>739</v>
      </c>
      <c r="CC62" s="57" t="s">
        <v>740</v>
      </c>
      <c r="CD62" s="57" t="s">
        <v>741</v>
      </c>
      <c r="CE62" s="67"/>
      <c r="CF62" s="67"/>
      <c r="CG62" s="67"/>
      <c r="CH62" s="67"/>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row>
    <row r="63" spans="1:139" ht="18.75" x14ac:dyDescent="0.3">
      <c r="A63" s="219"/>
      <c r="B63" s="220"/>
      <c r="C63" s="213">
        <v>51</v>
      </c>
      <c r="D63" s="204"/>
      <c r="E63" s="35"/>
      <c r="F63" s="34"/>
      <c r="G63" s="131"/>
      <c r="H63" s="136"/>
      <c r="I63" s="140"/>
      <c r="J63" s="78"/>
      <c r="K63" s="144"/>
      <c r="L63" s="119"/>
      <c r="M63" s="395"/>
      <c r="N63" s="158" t="str">
        <f t="shared" si="33"/>
        <v/>
      </c>
      <c r="O63" s="321"/>
      <c r="P63" s="315"/>
      <c r="Q63" s="315"/>
      <c r="R63" s="315"/>
      <c r="S63" s="315"/>
      <c r="T63" s="315"/>
      <c r="U63" s="316"/>
      <c r="V63" s="167"/>
      <c r="W63" s="313"/>
      <c r="X63" s="313"/>
      <c r="Y63" s="160">
        <f t="shared" si="17"/>
        <v>0</v>
      </c>
      <c r="Z63" s="159">
        <f t="shared" si="18"/>
        <v>0</v>
      </c>
      <c r="AA63" s="326"/>
      <c r="AB63" s="400">
        <f t="shared" si="41"/>
        <v>0</v>
      </c>
      <c r="AC63" s="370"/>
      <c r="AD63" s="226" t="str">
        <f t="shared" si="19"/>
        <v/>
      </c>
      <c r="AE63" s="368">
        <f t="shared" si="34"/>
        <v>0</v>
      </c>
      <c r="AF63" s="331"/>
      <c r="AG63" s="332"/>
      <c r="AH63" s="331"/>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2851</v>
      </c>
      <c r="BK63" s="57" t="s">
        <v>2852</v>
      </c>
      <c r="BL63" s="58"/>
      <c r="BM63" s="57" t="s">
        <v>742</v>
      </c>
      <c r="BN63" s="58"/>
      <c r="BO63" s="57" t="s">
        <v>743</v>
      </c>
      <c r="BP63" s="57" t="s">
        <v>744</v>
      </c>
      <c r="BQ63" s="57" t="s">
        <v>745</v>
      </c>
      <c r="BR63" s="58"/>
      <c r="BS63" s="58"/>
      <c r="BT63" s="357" t="s">
        <v>3329</v>
      </c>
      <c r="BU63" s="58"/>
      <c r="BV63" s="57" t="s">
        <v>746</v>
      </c>
      <c r="BW63" s="57" t="s">
        <v>747</v>
      </c>
      <c r="BX63" s="57" t="s">
        <v>748</v>
      </c>
      <c r="BY63" s="57" t="s">
        <v>749</v>
      </c>
      <c r="BZ63" s="58"/>
      <c r="CA63" s="57" t="s">
        <v>750</v>
      </c>
      <c r="CB63" s="57" t="s">
        <v>705</v>
      </c>
      <c r="CC63" s="57" t="s">
        <v>751</v>
      </c>
      <c r="CD63" s="57" t="s">
        <v>752</v>
      </c>
    </row>
    <row r="64" spans="1:139" ht="18.75" x14ac:dyDescent="0.3">
      <c r="A64" s="219"/>
      <c r="B64" s="220"/>
      <c r="C64" s="213">
        <v>52</v>
      </c>
      <c r="D64" s="204"/>
      <c r="E64" s="33"/>
      <c r="F64" s="34"/>
      <c r="G64" s="131"/>
      <c r="H64" s="133"/>
      <c r="I64" s="140"/>
      <c r="J64" s="78"/>
      <c r="K64" s="144"/>
      <c r="L64" s="119"/>
      <c r="M64" s="394"/>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2853</v>
      </c>
      <c r="BK64" s="57" t="s">
        <v>2854</v>
      </c>
      <c r="BM64" s="57" t="s">
        <v>753</v>
      </c>
      <c r="BO64" s="57" t="s">
        <v>754</v>
      </c>
      <c r="BP64" s="57" t="s">
        <v>755</v>
      </c>
      <c r="BQ64" s="57" t="s">
        <v>756</v>
      </c>
      <c r="BT64" s="357" t="s">
        <v>3330</v>
      </c>
      <c r="BV64" s="57" t="s">
        <v>757</v>
      </c>
      <c r="BW64" s="57" t="s">
        <v>758</v>
      </c>
      <c r="BX64" s="57" t="s">
        <v>759</v>
      </c>
      <c r="BY64" s="57" t="s">
        <v>760</v>
      </c>
      <c r="CA64" s="57" t="s">
        <v>761</v>
      </c>
      <c r="CB64" s="57" t="s">
        <v>716</v>
      </c>
      <c r="CC64" s="57" t="s">
        <v>762</v>
      </c>
      <c r="CD64" s="57" t="s">
        <v>763</v>
      </c>
    </row>
    <row r="65" spans="1:82" ht="18.75" x14ac:dyDescent="0.3">
      <c r="A65" s="219"/>
      <c r="B65" s="220"/>
      <c r="C65" s="213">
        <v>53</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2855</v>
      </c>
      <c r="BK65" s="57" t="s">
        <v>2856</v>
      </c>
      <c r="BM65" s="57" t="s">
        <v>764</v>
      </c>
      <c r="BO65" s="57" t="s">
        <v>765</v>
      </c>
      <c r="BP65" s="57" t="s">
        <v>766</v>
      </c>
      <c r="BQ65" s="57" t="s">
        <v>767</v>
      </c>
      <c r="BT65" s="354" t="s">
        <v>3331</v>
      </c>
      <c r="BV65" s="57" t="s">
        <v>768</v>
      </c>
      <c r="BW65" s="57" t="s">
        <v>769</v>
      </c>
      <c r="BX65" s="57" t="s">
        <v>770</v>
      </c>
      <c r="BY65" s="57" t="s">
        <v>771</v>
      </c>
      <c r="CA65" s="57" t="s">
        <v>772</v>
      </c>
      <c r="CB65" s="57" t="s">
        <v>773</v>
      </c>
      <c r="CC65" s="57" t="s">
        <v>774</v>
      </c>
      <c r="CD65" s="57" t="s">
        <v>775</v>
      </c>
    </row>
    <row r="66" spans="1:82" ht="18.75" x14ac:dyDescent="0.3">
      <c r="A66" s="219"/>
      <c r="B66" s="220"/>
      <c r="C66" s="213">
        <v>54</v>
      </c>
      <c r="D66" s="204"/>
      <c r="E66" s="33"/>
      <c r="F66" s="34"/>
      <c r="G66" s="134"/>
      <c r="H66" s="135"/>
      <c r="I66" s="141"/>
      <c r="J66" s="25"/>
      <c r="K66" s="145"/>
      <c r="L66" s="28"/>
      <c r="M66" s="395"/>
      <c r="N66" s="158" t="str">
        <f t="shared" si="33"/>
        <v/>
      </c>
      <c r="O66" s="315"/>
      <c r="P66" s="315"/>
      <c r="Q66" s="315"/>
      <c r="R66" s="315"/>
      <c r="S66" s="315"/>
      <c r="T66" s="316"/>
      <c r="U66" s="317"/>
      <c r="V66" s="167"/>
      <c r="W66" s="313"/>
      <c r="X66" s="313"/>
      <c r="Y66" s="160">
        <f t="shared" si="17"/>
        <v>0</v>
      </c>
      <c r="Z66" s="159">
        <f t="shared" si="18"/>
        <v>0</v>
      </c>
      <c r="AA66" s="326"/>
      <c r="AB66" s="400">
        <f t="shared" si="41"/>
        <v>0</v>
      </c>
      <c r="AC66" s="370"/>
      <c r="AD66" s="226" t="str">
        <f t="shared" si="19"/>
        <v/>
      </c>
      <c r="AE66" s="368">
        <f t="shared" si="34"/>
        <v>0</v>
      </c>
      <c r="AF66" s="331"/>
      <c r="AG66" s="333"/>
      <c r="AH66" s="334"/>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2857</v>
      </c>
      <c r="BK66" s="57" t="s">
        <v>2858</v>
      </c>
      <c r="BM66" s="57" t="s">
        <v>776</v>
      </c>
      <c r="BO66" s="57" t="s">
        <v>777</v>
      </c>
      <c r="BP66" s="57" t="s">
        <v>778</v>
      </c>
      <c r="BQ66" s="57" t="s">
        <v>779</v>
      </c>
      <c r="BT66" s="354" t="s">
        <v>3332</v>
      </c>
      <c r="BV66" s="57" t="s">
        <v>780</v>
      </c>
      <c r="BW66" s="57" t="s">
        <v>781</v>
      </c>
      <c r="BX66" s="57" t="s">
        <v>782</v>
      </c>
      <c r="BY66" s="57" t="s">
        <v>783</v>
      </c>
      <c r="CA66" s="57" t="s">
        <v>784</v>
      </c>
      <c r="CB66" s="57" t="s">
        <v>705</v>
      </c>
      <c r="CC66" s="57" t="s">
        <v>785</v>
      </c>
      <c r="CD66" s="57" t="s">
        <v>786</v>
      </c>
    </row>
    <row r="67" spans="1:82" ht="18.75" x14ac:dyDescent="0.3">
      <c r="A67" s="221"/>
      <c r="B67" s="222"/>
      <c r="C67" s="214">
        <v>55</v>
      </c>
      <c r="D67" s="205"/>
      <c r="E67" s="16"/>
      <c r="F67" s="17"/>
      <c r="G67" s="134"/>
      <c r="H67" s="135"/>
      <c r="I67" s="141"/>
      <c r="J67" s="25"/>
      <c r="K67" s="145"/>
      <c r="L67" s="28"/>
      <c r="M67" s="395"/>
      <c r="N67" s="158" t="str">
        <f t="shared" si="33"/>
        <v/>
      </c>
      <c r="O67" s="27"/>
      <c r="P67" s="27"/>
      <c r="Q67" s="27"/>
      <c r="R67" s="27"/>
      <c r="S67" s="27"/>
      <c r="T67" s="28"/>
      <c r="U67" s="29"/>
      <c r="V67" s="167"/>
      <c r="W67" s="313"/>
      <c r="X67" s="313"/>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2859</v>
      </c>
      <c r="BK67" s="57" t="s">
        <v>2860</v>
      </c>
      <c r="BM67" s="57" t="s">
        <v>787</v>
      </c>
      <c r="BO67" s="57" t="s">
        <v>788</v>
      </c>
      <c r="BP67" s="57" t="s">
        <v>789</v>
      </c>
      <c r="BQ67" s="57" t="s">
        <v>790</v>
      </c>
      <c r="BT67" s="354" t="s">
        <v>3333</v>
      </c>
      <c r="BV67" s="57" t="s">
        <v>791</v>
      </c>
      <c r="BW67" s="57" t="s">
        <v>792</v>
      </c>
      <c r="BX67" s="57" t="s">
        <v>793</v>
      </c>
      <c r="BY67" s="57" t="s">
        <v>794</v>
      </c>
      <c r="CA67" s="57" t="s">
        <v>795</v>
      </c>
      <c r="CB67" s="57" t="s">
        <v>716</v>
      </c>
      <c r="CC67" s="57" t="s">
        <v>796</v>
      </c>
      <c r="CD67" s="57" t="s">
        <v>797</v>
      </c>
    </row>
    <row r="68" spans="1:82" ht="18.75" x14ac:dyDescent="0.3">
      <c r="A68" s="221"/>
      <c r="B68" s="222"/>
      <c r="C68" s="213">
        <v>56</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2861</v>
      </c>
      <c r="BK68" s="57" t="s">
        <v>2862</v>
      </c>
      <c r="BM68" s="57" t="s">
        <v>798</v>
      </c>
      <c r="BO68" s="71" t="s">
        <v>3382</v>
      </c>
      <c r="BP68" s="57" t="s">
        <v>799</v>
      </c>
      <c r="BQ68" s="57" t="s">
        <v>800</v>
      </c>
      <c r="BT68" s="354" t="s">
        <v>3334</v>
      </c>
      <c r="BV68" s="57" t="s">
        <v>801</v>
      </c>
      <c r="BW68" s="57" t="s">
        <v>802</v>
      </c>
      <c r="BX68" s="57" t="s">
        <v>803</v>
      </c>
      <c r="BY68" s="57" t="s">
        <v>804</v>
      </c>
      <c r="CA68" s="57" t="s">
        <v>805</v>
      </c>
      <c r="CB68" s="57" t="s">
        <v>806</v>
      </c>
      <c r="CC68" s="57" t="s">
        <v>807</v>
      </c>
      <c r="CD68" s="57" t="s">
        <v>808</v>
      </c>
    </row>
    <row r="69" spans="1:82" ht="18.75" x14ac:dyDescent="0.3">
      <c r="A69" s="221"/>
      <c r="B69" s="222"/>
      <c r="C69" s="214">
        <v>57</v>
      </c>
      <c r="D69" s="205"/>
      <c r="E69" s="16"/>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2863</v>
      </c>
      <c r="BK69" s="57" t="s">
        <v>2864</v>
      </c>
      <c r="BM69" s="57" t="s">
        <v>809</v>
      </c>
      <c r="BP69" s="57" t="s">
        <v>810</v>
      </c>
      <c r="BQ69" s="57" t="s">
        <v>811</v>
      </c>
      <c r="BT69" s="354" t="s">
        <v>3335</v>
      </c>
      <c r="BV69" s="57" t="s">
        <v>812</v>
      </c>
      <c r="BW69" s="57" t="s">
        <v>813</v>
      </c>
      <c r="BX69" s="57" t="s">
        <v>358</v>
      </c>
      <c r="BY69" s="57" t="s">
        <v>814</v>
      </c>
      <c r="CA69" s="57" t="s">
        <v>815</v>
      </c>
      <c r="CB69" s="57" t="s">
        <v>816</v>
      </c>
      <c r="CC69" s="57" t="s">
        <v>817</v>
      </c>
      <c r="CD69" s="57" t="s">
        <v>818</v>
      </c>
    </row>
    <row r="70" spans="1:82" ht="18.75" x14ac:dyDescent="0.3">
      <c r="A70" s="221"/>
      <c r="B70" s="222"/>
      <c r="C70" s="214">
        <v>58</v>
      </c>
      <c r="D70" s="207"/>
      <c r="E70" s="18"/>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2865</v>
      </c>
      <c r="BK70" s="57" t="s">
        <v>2866</v>
      </c>
      <c r="BM70" s="57" t="s">
        <v>819</v>
      </c>
      <c r="BP70" s="57" t="s">
        <v>820</v>
      </c>
      <c r="BQ70" s="57" t="s">
        <v>821</v>
      </c>
      <c r="BT70" s="354" t="s">
        <v>3336</v>
      </c>
      <c r="BV70" s="57" t="s">
        <v>822</v>
      </c>
      <c r="BW70" s="57" t="s">
        <v>823</v>
      </c>
      <c r="BX70" s="57" t="s">
        <v>824</v>
      </c>
      <c r="BY70" s="57" t="s">
        <v>825</v>
      </c>
      <c r="CA70" s="57" t="s">
        <v>826</v>
      </c>
      <c r="CB70" s="57" t="s">
        <v>827</v>
      </c>
      <c r="CC70" s="57" t="s">
        <v>828</v>
      </c>
      <c r="CD70" s="57" t="s">
        <v>829</v>
      </c>
    </row>
    <row r="71" spans="1:82" ht="18.75" x14ac:dyDescent="0.3">
      <c r="A71" s="221"/>
      <c r="B71" s="222"/>
      <c r="C71" s="213">
        <v>59</v>
      </c>
      <c r="D71" s="208"/>
      <c r="E71" s="16"/>
      <c r="F71" s="17"/>
      <c r="G71" s="134"/>
      <c r="H71" s="135"/>
      <c r="I71" s="141"/>
      <c r="J71" s="25"/>
      <c r="K71" s="145"/>
      <c r="L71" s="28"/>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2867</v>
      </c>
      <c r="BK71" s="57" t="s">
        <v>2868</v>
      </c>
      <c r="BM71" s="57" t="s">
        <v>830</v>
      </c>
      <c r="BP71" s="57" t="s">
        <v>831</v>
      </c>
      <c r="BQ71" s="57" t="s">
        <v>832</v>
      </c>
      <c r="BT71" s="354" t="s">
        <v>3337</v>
      </c>
      <c r="BV71" s="57" t="s">
        <v>833</v>
      </c>
      <c r="BW71" s="57" t="s">
        <v>834</v>
      </c>
      <c r="BX71" s="57" t="s">
        <v>835</v>
      </c>
      <c r="BY71" s="57" t="s">
        <v>836</v>
      </c>
      <c r="CA71" s="57" t="s">
        <v>837</v>
      </c>
      <c r="CB71" s="57" t="s">
        <v>838</v>
      </c>
      <c r="CC71" s="57" t="s">
        <v>839</v>
      </c>
      <c r="CD71" s="57" t="s">
        <v>840</v>
      </c>
    </row>
    <row r="72" spans="1:82" ht="18.75" x14ac:dyDescent="0.3">
      <c r="A72" s="221"/>
      <c r="B72" s="222"/>
      <c r="C72" s="214">
        <v>60</v>
      </c>
      <c r="D72" s="205"/>
      <c r="E72" s="16"/>
      <c r="F72" s="17"/>
      <c r="G72" s="134"/>
      <c r="H72" s="137"/>
      <c r="I72" s="143"/>
      <c r="J72" s="80"/>
      <c r="K72" s="147"/>
      <c r="L72" s="30"/>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2869</v>
      </c>
      <c r="BK72" s="57" t="s">
        <v>2870</v>
      </c>
      <c r="BM72" s="57" t="s">
        <v>841</v>
      </c>
      <c r="BP72" s="57" t="s">
        <v>842</v>
      </c>
      <c r="BQ72" s="57" t="s">
        <v>843</v>
      </c>
      <c r="BT72" s="354" t="s">
        <v>3338</v>
      </c>
      <c r="BV72" s="57" t="s">
        <v>844</v>
      </c>
      <c r="BW72" s="57" t="s">
        <v>845</v>
      </c>
      <c r="BX72" s="57" t="s">
        <v>846</v>
      </c>
      <c r="BY72" s="57" t="s">
        <v>847</v>
      </c>
      <c r="CA72" s="57" t="s">
        <v>848</v>
      </c>
      <c r="CB72" s="57" t="s">
        <v>849</v>
      </c>
      <c r="CC72" s="57" t="s">
        <v>850</v>
      </c>
      <c r="CD72" s="57" t="s">
        <v>851</v>
      </c>
    </row>
    <row r="73" spans="1:82" ht="18.75" x14ac:dyDescent="0.3">
      <c r="A73" s="221"/>
      <c r="B73" s="222"/>
      <c r="C73" s="213">
        <v>61</v>
      </c>
      <c r="D73" s="205"/>
      <c r="E73" s="16"/>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2871</v>
      </c>
      <c r="BK73" s="57" t="s">
        <v>2872</v>
      </c>
      <c r="BM73" s="57" t="s">
        <v>852</v>
      </c>
      <c r="BP73" s="57" t="s">
        <v>853</v>
      </c>
      <c r="BQ73" s="57" t="s">
        <v>854</v>
      </c>
      <c r="BT73" s="354" t="s">
        <v>3339</v>
      </c>
      <c r="BV73" s="57" t="s">
        <v>855</v>
      </c>
      <c r="BW73" s="57" t="s">
        <v>856</v>
      </c>
      <c r="BX73" s="57" t="s">
        <v>857</v>
      </c>
      <c r="BY73" s="57" t="s">
        <v>858</v>
      </c>
      <c r="CA73" s="57" t="s">
        <v>859</v>
      </c>
      <c r="CB73" s="57" t="s">
        <v>860</v>
      </c>
      <c r="CC73" s="57" t="s">
        <v>861</v>
      </c>
      <c r="CD73" s="57" t="s">
        <v>862</v>
      </c>
    </row>
    <row r="74" spans="1:82" ht="18.75" x14ac:dyDescent="0.3">
      <c r="A74" s="221"/>
      <c r="B74" s="222"/>
      <c r="C74" s="214">
        <v>62</v>
      </c>
      <c r="D74" s="207"/>
      <c r="E74" s="18"/>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2873</v>
      </c>
      <c r="BK74" s="57" t="s">
        <v>2874</v>
      </c>
      <c r="BM74" s="57" t="s">
        <v>863</v>
      </c>
      <c r="BP74" s="57" t="s">
        <v>864</v>
      </c>
      <c r="BQ74" s="57" t="s">
        <v>865</v>
      </c>
      <c r="BT74" s="354" t="s">
        <v>3340</v>
      </c>
      <c r="BV74" s="57" t="s">
        <v>866</v>
      </c>
      <c r="BW74" s="57" t="s">
        <v>867</v>
      </c>
      <c r="BX74" s="57" t="s">
        <v>835</v>
      </c>
      <c r="BY74" s="57" t="s">
        <v>868</v>
      </c>
      <c r="CA74" s="57" t="s">
        <v>869</v>
      </c>
      <c r="CB74" s="57" t="s">
        <v>870</v>
      </c>
      <c r="CC74" s="57" t="s">
        <v>871</v>
      </c>
      <c r="CD74" s="57" t="s">
        <v>872</v>
      </c>
    </row>
    <row r="75" spans="1:82" ht="18.75" x14ac:dyDescent="0.3">
      <c r="A75" s="221"/>
      <c r="B75" s="222"/>
      <c r="C75" s="214">
        <v>63</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2875</v>
      </c>
      <c r="BK75" s="57" t="s">
        <v>2876</v>
      </c>
      <c r="BM75" s="57" t="s">
        <v>873</v>
      </c>
      <c r="BP75" s="57" t="s">
        <v>874</v>
      </c>
      <c r="BQ75" s="57" t="s">
        <v>875</v>
      </c>
      <c r="BT75" s="354" t="s">
        <v>3341</v>
      </c>
      <c r="BV75" s="57" t="s">
        <v>876</v>
      </c>
      <c r="BW75" s="57" t="s">
        <v>877</v>
      </c>
      <c r="BX75" s="57" t="s">
        <v>846</v>
      </c>
      <c r="BY75" s="57" t="s">
        <v>878</v>
      </c>
      <c r="CA75" s="57" t="s">
        <v>879</v>
      </c>
      <c r="CC75" s="57" t="s">
        <v>880</v>
      </c>
      <c r="CD75" s="57" t="s">
        <v>881</v>
      </c>
    </row>
    <row r="76" spans="1:82" ht="18.75" x14ac:dyDescent="0.3">
      <c r="A76" s="221"/>
      <c r="B76" s="222"/>
      <c r="C76" s="213">
        <v>64</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si="17"/>
        <v>0</v>
      </c>
      <c r="Z76" s="159">
        <f t="shared" si="18"/>
        <v>0</v>
      </c>
      <c r="AA76" s="327"/>
      <c r="AB76" s="400">
        <f t="shared" si="41"/>
        <v>0</v>
      </c>
      <c r="AC76" s="371"/>
      <c r="AD76" s="226" t="str">
        <f t="shared" si="19"/>
        <v/>
      </c>
      <c r="AE76" s="368">
        <f t="shared" si="34"/>
        <v>0</v>
      </c>
      <c r="AF76" s="339"/>
      <c r="AG76" s="338"/>
      <c r="AH76" s="336"/>
      <c r="AI76" s="161">
        <f t="shared" si="20"/>
        <v>0</v>
      </c>
      <c r="AJ76" s="162">
        <f t="shared" si="21"/>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si="22"/>
        <v/>
      </c>
      <c r="AX76" s="165" t="str">
        <f t="shared" si="23"/>
        <v/>
      </c>
      <c r="AY76" s="193" t="str">
        <f t="shared" si="24"/>
        <v/>
      </c>
      <c r="AZ76" s="183" t="str">
        <f t="shared" si="25"/>
        <v/>
      </c>
      <c r="BA76" s="173" t="str">
        <f t="shared" si="26"/>
        <v/>
      </c>
      <c r="BB76" s="174" t="str">
        <f t="shared" si="27"/>
        <v/>
      </c>
      <c r="BC76" s="186" t="str">
        <f t="shared" si="48"/>
        <v/>
      </c>
      <c r="BD76" s="174" t="str">
        <f t="shared" si="28"/>
        <v/>
      </c>
      <c r="BE76" s="201" t="str">
        <f t="shared" si="29"/>
        <v/>
      </c>
      <c r="BF76" s="174" t="str">
        <f t="shared" si="30"/>
        <v/>
      </c>
      <c r="BG76" s="186" t="str">
        <f t="shared" si="31"/>
        <v/>
      </c>
      <c r="BH76" s="175" t="str">
        <f t="shared" si="32"/>
        <v/>
      </c>
      <c r="BI76" s="632"/>
      <c r="BJ76" s="57" t="s">
        <v>2877</v>
      </c>
      <c r="BK76" s="57" t="s">
        <v>2878</v>
      </c>
      <c r="BM76" s="57" t="s">
        <v>882</v>
      </c>
      <c r="BP76" s="57" t="s">
        <v>883</v>
      </c>
      <c r="BQ76" s="57" t="s">
        <v>884</v>
      </c>
      <c r="BT76" s="354" t="s">
        <v>3342</v>
      </c>
      <c r="BV76" s="57" t="s">
        <v>885</v>
      </c>
      <c r="BW76" s="57" t="s">
        <v>886</v>
      </c>
      <c r="BX76" s="57" t="s">
        <v>887</v>
      </c>
      <c r="BY76" s="57" t="s">
        <v>888</v>
      </c>
      <c r="CA76" s="57" t="s">
        <v>889</v>
      </c>
      <c r="CC76" s="57" t="s">
        <v>890</v>
      </c>
      <c r="CD76" s="57" t="s">
        <v>891</v>
      </c>
    </row>
    <row r="77" spans="1:82" ht="18.75" x14ac:dyDescent="0.3">
      <c r="A77" s="221"/>
      <c r="B77" s="222"/>
      <c r="C77" s="214">
        <v>65</v>
      </c>
      <c r="D77" s="205"/>
      <c r="E77" s="16"/>
      <c r="F77" s="17"/>
      <c r="G77" s="134"/>
      <c r="H77" s="135"/>
      <c r="I77" s="141"/>
      <c r="J77" s="25"/>
      <c r="K77" s="145"/>
      <c r="L77" s="28"/>
      <c r="M77" s="395"/>
      <c r="N77" s="158" t="str">
        <f t="shared" si="33"/>
        <v/>
      </c>
      <c r="O77" s="27"/>
      <c r="P77" s="27"/>
      <c r="Q77" s="27"/>
      <c r="R77" s="27"/>
      <c r="S77" s="27"/>
      <c r="T77" s="28"/>
      <c r="U77" s="29"/>
      <c r="V77" s="32"/>
      <c r="W77" s="318"/>
      <c r="X77" s="319"/>
      <c r="Y77" s="160">
        <f t="shared" ref="Y77:Y140" si="49">V77+W77+X77</f>
        <v>0</v>
      </c>
      <c r="Z77" s="159">
        <f t="shared" si="18"/>
        <v>0</v>
      </c>
      <c r="AA77" s="327"/>
      <c r="AB77" s="400">
        <f t="shared" si="41"/>
        <v>0</v>
      </c>
      <c r="AC77" s="371"/>
      <c r="AD77" s="226" t="str">
        <f t="shared" ref="AD77:AD140" si="50">IF(F77="x",(0-((V77*10)+(W77*20))),"")</f>
        <v/>
      </c>
      <c r="AE77" s="368">
        <f t="shared" si="34"/>
        <v>0</v>
      </c>
      <c r="AF77" s="339"/>
      <c r="AG77" s="338"/>
      <c r="AH77" s="336"/>
      <c r="AI77" s="161">
        <f t="shared" si="20"/>
        <v>0</v>
      </c>
      <c r="AJ77" s="162">
        <f t="shared" ref="AJ77:AJ140" si="51">(X77*20)+Z77+AA77+AF77</f>
        <v>0</v>
      </c>
      <c r="AK77" s="163">
        <f t="shared" si="35"/>
        <v>0</v>
      </c>
      <c r="AL77" s="164">
        <f t="shared" si="36"/>
        <v>0</v>
      </c>
      <c r="AM77" s="164">
        <f t="shared" si="37"/>
        <v>0</v>
      </c>
      <c r="AN77" s="164">
        <f t="shared" si="38"/>
        <v>0</v>
      </c>
      <c r="AO77" s="164">
        <f t="shared" si="39"/>
        <v>0</v>
      </c>
      <c r="AP77" s="610" t="str">
        <f t="shared" si="42"/>
        <v xml:space="preserve"> </v>
      </c>
      <c r="AQ77" s="613" t="str">
        <f t="shared" si="40"/>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ref="AW77:AW140" si="52">IF(N77&gt;0,N77,"")</f>
        <v/>
      </c>
      <c r="AX77" s="165" t="str">
        <f t="shared" ref="AX77:AX140" si="53">IF(AND(K77="x",AW77&gt;0),AW77,"")</f>
        <v/>
      </c>
      <c r="AY77" s="193" t="str">
        <f t="shared" ref="AY77:AY140" si="54">IF(OR(K77="x",F77="x",AW77&lt;=0),"",AW77)</f>
        <v/>
      </c>
      <c r="AZ77" s="183" t="str">
        <f t="shared" ref="AZ77:AZ140" si="55">IF(AND(F77="x",AW77&gt;0),AW77,"")</f>
        <v/>
      </c>
      <c r="BA77" s="173" t="str">
        <f t="shared" ref="BA77:BA140" si="56">IF(V77&gt;0,V77,"")</f>
        <v/>
      </c>
      <c r="BB77" s="174" t="str">
        <f t="shared" ref="BB77:BB140" si="57">IF(AND(K77="x",BA77&gt;0),BA77,"")</f>
        <v/>
      </c>
      <c r="BC77" s="186" t="str">
        <f t="shared" si="48"/>
        <v/>
      </c>
      <c r="BD77" s="174" t="str">
        <f t="shared" ref="BD77:BD140" si="58">IF(AND(F77="x",BA77&gt;0),BA77,"")</f>
        <v/>
      </c>
      <c r="BE77" s="201" t="str">
        <f t="shared" ref="BE77:BE140" si="59">IF(W77&gt;0,W77,"")</f>
        <v/>
      </c>
      <c r="BF77" s="174" t="str">
        <f t="shared" ref="BF77:BF140" si="60">IF(AND(K77="x",BE77&gt;0),BE77,"")</f>
        <v/>
      </c>
      <c r="BG77" s="186" t="str">
        <f t="shared" ref="BG77:BG140" si="61">IF(OR(K77="x",F77="x",BE77&lt;=0),"",BE77)</f>
        <v/>
      </c>
      <c r="BH77" s="175" t="str">
        <f t="shared" ref="BH77:BH140" si="62">IF(AND(F77="x",BE77&gt;0),BE77,"")</f>
        <v/>
      </c>
      <c r="BI77" s="632"/>
      <c r="BJ77" s="57" t="s">
        <v>2879</v>
      </c>
      <c r="BK77" s="57" t="s">
        <v>2880</v>
      </c>
      <c r="BM77" s="57" t="s">
        <v>892</v>
      </c>
      <c r="BP77" s="57" t="s">
        <v>893</v>
      </c>
      <c r="BQ77" s="57" t="s">
        <v>894</v>
      </c>
      <c r="BT77" s="354" t="s">
        <v>3343</v>
      </c>
      <c r="BV77" s="57" t="s">
        <v>895</v>
      </c>
      <c r="BW77" s="57" t="s">
        <v>896</v>
      </c>
      <c r="BX77" s="57" t="s">
        <v>835</v>
      </c>
      <c r="BY77" s="57" t="s">
        <v>897</v>
      </c>
      <c r="CA77" s="57" t="s">
        <v>898</v>
      </c>
      <c r="CC77" s="57" t="s">
        <v>899</v>
      </c>
      <c r="CD77" s="57" t="s">
        <v>900</v>
      </c>
    </row>
    <row r="78" spans="1:82" ht="18.75" x14ac:dyDescent="0.3">
      <c r="A78" s="221"/>
      <c r="B78" s="222"/>
      <c r="C78" s="213">
        <v>66</v>
      </c>
      <c r="D78" s="207"/>
      <c r="E78" s="18"/>
      <c r="F78" s="17"/>
      <c r="G78" s="134"/>
      <c r="H78" s="135"/>
      <c r="I78" s="141"/>
      <c r="J78" s="25"/>
      <c r="K78" s="145"/>
      <c r="L78" s="28"/>
      <c r="M78" s="395"/>
      <c r="N78" s="158" t="str">
        <f t="shared" ref="N78:N141" si="63">IF((NETWORKDAYS(G78,M78)&gt;0),(NETWORKDAYS(G78,M78)),"")</f>
        <v/>
      </c>
      <c r="O78" s="27"/>
      <c r="P78" s="27"/>
      <c r="Q78" s="27"/>
      <c r="R78" s="27"/>
      <c r="S78" s="27"/>
      <c r="T78" s="28"/>
      <c r="U78" s="29"/>
      <c r="V78" s="32"/>
      <c r="W78" s="318"/>
      <c r="X78" s="319"/>
      <c r="Y78" s="160">
        <f t="shared" si="49"/>
        <v>0</v>
      </c>
      <c r="Z78" s="159">
        <f t="shared" ref="Z78:Z141" si="64">IF((F78="x"),0,((V78*10)+(W78*20)))</f>
        <v>0</v>
      </c>
      <c r="AA78" s="327"/>
      <c r="AB78" s="400">
        <f t="shared" si="41"/>
        <v>0</v>
      </c>
      <c r="AC78" s="371"/>
      <c r="AD78" s="226" t="str">
        <f t="shared" si="50"/>
        <v/>
      </c>
      <c r="AE78" s="368">
        <f t="shared" ref="AE78:AE141" si="65">IF(AND(Z78&gt;0,F78="x"),0,IF(AND(Z78&gt;0,AC78="x"),Z78-60,IF(AND(Z78&gt;0,AB78=-30),Z78+AB78,0)))</f>
        <v>0</v>
      </c>
      <c r="AF78" s="339"/>
      <c r="AG78" s="338"/>
      <c r="AH78" s="336"/>
      <c r="AI78" s="161">
        <f t="shared" ref="AI78:AI141" si="66">IF(AE78&lt;=0,AG78,AE78+AG78)</f>
        <v>0</v>
      </c>
      <c r="AJ78" s="162">
        <f t="shared" si="51"/>
        <v>0</v>
      </c>
      <c r="AK78" s="163">
        <f t="shared" ref="AK78:AK141" si="67">AJ78-AH78</f>
        <v>0</v>
      </c>
      <c r="AL78" s="164">
        <f t="shared" ref="AL78:AL141" si="68">IF(K78="x",AH78,0)</f>
        <v>0</v>
      </c>
      <c r="AM78" s="164">
        <f t="shared" ref="AM78:AM141" si="69">IF(K78="x",AI78,0)</f>
        <v>0</v>
      </c>
      <c r="AN78" s="164">
        <f t="shared" ref="AN78:AN141" si="70">IF(K78="x",AJ78,0)</f>
        <v>0</v>
      </c>
      <c r="AO78" s="164">
        <f t="shared" ref="AO78:AO141" si="71">IF(K78="x",AK78,0)</f>
        <v>0</v>
      </c>
      <c r="AP78" s="610" t="str">
        <f t="shared" si="42"/>
        <v xml:space="preserve"> </v>
      </c>
      <c r="AQ78" s="613" t="str">
        <f t="shared" ref="AQ78:AQ141" si="72">IF(AND(AH78&gt;4.99,AH78&lt;50),AH78," ")</f>
        <v xml:space="preserve"> </v>
      </c>
      <c r="AR78" s="613" t="str">
        <f t="shared" si="43"/>
        <v xml:space="preserve"> </v>
      </c>
      <c r="AS78" s="613" t="str">
        <f t="shared" si="44"/>
        <v xml:space="preserve"> </v>
      </c>
      <c r="AT78" s="613" t="str">
        <f t="shared" si="45"/>
        <v xml:space="preserve"> </v>
      </c>
      <c r="AU78" s="613" t="str">
        <f t="shared" si="46"/>
        <v xml:space="preserve"> </v>
      </c>
      <c r="AV78" s="614" t="str">
        <f t="shared" si="47"/>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2881</v>
      </c>
      <c r="BK78" s="57" t="s">
        <v>2882</v>
      </c>
      <c r="BM78" s="57" t="s">
        <v>901</v>
      </c>
      <c r="BP78" s="57" t="s">
        <v>902</v>
      </c>
      <c r="BQ78" s="57" t="s">
        <v>903</v>
      </c>
      <c r="BT78" s="354" t="s">
        <v>3344</v>
      </c>
      <c r="BV78" s="57" t="s">
        <v>904</v>
      </c>
      <c r="BW78" s="57" t="s">
        <v>905</v>
      </c>
      <c r="BX78" s="57" t="s">
        <v>846</v>
      </c>
      <c r="BY78" s="57" t="s">
        <v>906</v>
      </c>
      <c r="CA78" s="57" t="s">
        <v>907</v>
      </c>
      <c r="CC78" s="57" t="s">
        <v>908</v>
      </c>
      <c r="CD78" s="57" t="s">
        <v>909</v>
      </c>
    </row>
    <row r="79" spans="1:82" ht="18.75" x14ac:dyDescent="0.3">
      <c r="A79" s="221"/>
      <c r="B79" s="222"/>
      <c r="C79" s="214">
        <v>67</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ref="AB79:AB142" si="73">IF(AND(Z79&gt;=0,F79="x"),0,IF(AND(Z79&gt;0,AC79="x"),0,IF(Z79&gt;0,0-30,0)))</f>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ref="AP79:AP142" si="74">IF(AND(AH79&gt;0,AH79&lt;5),AH79," ")</f>
        <v xml:space="preserve"> </v>
      </c>
      <c r="AQ79" s="613" t="str">
        <f t="shared" si="72"/>
        <v xml:space="preserve"> </v>
      </c>
      <c r="AR79" s="613" t="str">
        <f t="shared" ref="AR79:AR142" si="75">IF(AND(AH79&gt;49.99,AH79&lt;100),AH79," ")</f>
        <v xml:space="preserve"> </v>
      </c>
      <c r="AS79" s="613" t="str">
        <f t="shared" ref="AS79:AS142" si="76">IF(AND(AH79&gt;99.99,AH79&lt;500),AH79," ")</f>
        <v xml:space="preserve"> </v>
      </c>
      <c r="AT79" s="613" t="str">
        <f t="shared" ref="AT79:AT142" si="77">IF(AND(AH79&gt;499.99,AH79&lt;1000),AH79," ")</f>
        <v xml:space="preserve"> </v>
      </c>
      <c r="AU79" s="613" t="str">
        <f t="shared" ref="AU79:AU142" si="78">IF(AND(AH79&gt;999.99,AH79&lt;10000),AH79," ")</f>
        <v xml:space="preserve"> </v>
      </c>
      <c r="AV79" s="614" t="str">
        <f t="shared" ref="AV79:AV142" si="79">IF(AH79&gt;=10000,AH79," ")</f>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2883</v>
      </c>
      <c r="BK79" s="57" t="s">
        <v>2884</v>
      </c>
      <c r="BM79" s="57" t="s">
        <v>910</v>
      </c>
      <c r="BP79" s="57" t="s">
        <v>911</v>
      </c>
      <c r="BQ79" s="57" t="s">
        <v>912</v>
      </c>
      <c r="BT79" s="354" t="s">
        <v>3345</v>
      </c>
      <c r="BV79" s="57" t="s">
        <v>913</v>
      </c>
      <c r="BW79" s="57" t="s">
        <v>914</v>
      </c>
      <c r="BX79" s="57" t="s">
        <v>915</v>
      </c>
      <c r="BY79" s="57" t="s">
        <v>916</v>
      </c>
      <c r="CA79" s="57" t="s">
        <v>917</v>
      </c>
      <c r="CC79" s="57" t="s">
        <v>918</v>
      </c>
      <c r="CD79" s="57" t="s">
        <v>919</v>
      </c>
    </row>
    <row r="80" spans="1:82" ht="18.75" x14ac:dyDescent="0.3">
      <c r="A80" s="221"/>
      <c r="B80" s="222"/>
      <c r="C80" s="214">
        <v>68</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2885</v>
      </c>
      <c r="BK80" s="57" t="s">
        <v>2886</v>
      </c>
      <c r="BM80" s="57" t="s">
        <v>920</v>
      </c>
      <c r="BP80" s="57" t="s">
        <v>921</v>
      </c>
      <c r="BQ80" s="57" t="s">
        <v>922</v>
      </c>
      <c r="BT80" s="354" t="s">
        <v>3346</v>
      </c>
      <c r="BV80" s="57" t="s">
        <v>923</v>
      </c>
      <c r="BW80" s="57" t="s">
        <v>924</v>
      </c>
      <c r="BX80" s="57" t="s">
        <v>358</v>
      </c>
      <c r="BY80" s="57" t="s">
        <v>925</v>
      </c>
      <c r="CA80" s="57" t="s">
        <v>926</v>
      </c>
      <c r="CC80" s="57" t="s">
        <v>927</v>
      </c>
      <c r="CD80" s="57" t="s">
        <v>928</v>
      </c>
    </row>
    <row r="81" spans="1:82" ht="18.75" x14ac:dyDescent="0.3">
      <c r="A81" s="221"/>
      <c r="B81" s="222"/>
      <c r="C81" s="213">
        <v>69</v>
      </c>
      <c r="D81" s="205"/>
      <c r="E81" s="16"/>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2887</v>
      </c>
      <c r="BK81" s="57" t="s">
        <v>2888</v>
      </c>
      <c r="BM81" s="57" t="s">
        <v>929</v>
      </c>
      <c r="BP81" s="57" t="s">
        <v>930</v>
      </c>
      <c r="BQ81" s="57" t="s">
        <v>931</v>
      </c>
      <c r="BT81" s="354" t="s">
        <v>3347</v>
      </c>
      <c r="BV81" s="57" t="s">
        <v>932</v>
      </c>
      <c r="BW81" s="57" t="s">
        <v>905</v>
      </c>
      <c r="BX81" s="57" t="s">
        <v>824</v>
      </c>
      <c r="BY81" s="57" t="s">
        <v>933</v>
      </c>
      <c r="CA81" s="57" t="s">
        <v>934</v>
      </c>
      <c r="CC81" s="57" t="s">
        <v>935</v>
      </c>
      <c r="CD81" s="57" t="s">
        <v>936</v>
      </c>
    </row>
    <row r="82" spans="1:82" ht="18.75" x14ac:dyDescent="0.3">
      <c r="A82" s="221"/>
      <c r="B82" s="222"/>
      <c r="C82" s="214">
        <v>70</v>
      </c>
      <c r="D82" s="207"/>
      <c r="E82" s="18"/>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si="48"/>
        <v/>
      </c>
      <c r="BD82" s="174" t="str">
        <f t="shared" si="58"/>
        <v/>
      </c>
      <c r="BE82" s="201" t="str">
        <f t="shared" si="59"/>
        <v/>
      </c>
      <c r="BF82" s="174" t="str">
        <f t="shared" si="60"/>
        <v/>
      </c>
      <c r="BG82" s="186" t="str">
        <f t="shared" si="61"/>
        <v/>
      </c>
      <c r="BH82" s="175" t="str">
        <f t="shared" si="62"/>
        <v/>
      </c>
      <c r="BI82" s="632"/>
      <c r="BJ82" s="57" t="s">
        <v>2889</v>
      </c>
      <c r="BK82" s="57" t="s">
        <v>2890</v>
      </c>
      <c r="BM82" s="57" t="s">
        <v>937</v>
      </c>
      <c r="BP82" s="57" t="s">
        <v>938</v>
      </c>
      <c r="BQ82" s="57" t="s">
        <v>939</v>
      </c>
      <c r="BT82" s="354" t="s">
        <v>3348</v>
      </c>
      <c r="BV82" s="57" t="s">
        <v>940</v>
      </c>
      <c r="BW82" s="57" t="s">
        <v>941</v>
      </c>
      <c r="BX82" s="57" t="s">
        <v>835</v>
      </c>
      <c r="BY82" s="57" t="s">
        <v>783</v>
      </c>
      <c r="CA82" s="57" t="s">
        <v>942</v>
      </c>
      <c r="CC82" s="57" t="s">
        <v>943</v>
      </c>
      <c r="CD82" s="57" t="s">
        <v>944</v>
      </c>
    </row>
    <row r="83" spans="1:82" ht="18.75" x14ac:dyDescent="0.3">
      <c r="A83" s="221"/>
      <c r="B83" s="222"/>
      <c r="C83" s="213">
        <v>71</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ref="BC83:BC146" si="80">IF(OR(K83="x",F83="X",BA83&lt;=0),"",BA83)</f>
        <v/>
      </c>
      <c r="BD83" s="174" t="str">
        <f t="shared" si="58"/>
        <v/>
      </c>
      <c r="BE83" s="201" t="str">
        <f t="shared" si="59"/>
        <v/>
      </c>
      <c r="BF83" s="174" t="str">
        <f t="shared" si="60"/>
        <v/>
      </c>
      <c r="BG83" s="186" t="str">
        <f t="shared" si="61"/>
        <v/>
      </c>
      <c r="BH83" s="175" t="str">
        <f t="shared" si="62"/>
        <v/>
      </c>
      <c r="BI83" s="632"/>
      <c r="BJ83" s="57" t="s">
        <v>2891</v>
      </c>
      <c r="BK83" s="57" t="s">
        <v>2892</v>
      </c>
      <c r="BM83" s="57" t="s">
        <v>945</v>
      </c>
      <c r="BP83" s="57" t="s">
        <v>946</v>
      </c>
      <c r="BQ83" s="57" t="s">
        <v>947</v>
      </c>
      <c r="BT83" s="354" t="s">
        <v>3349</v>
      </c>
      <c r="BV83" s="57" t="s">
        <v>948</v>
      </c>
      <c r="BW83" s="57" t="s">
        <v>949</v>
      </c>
      <c r="BX83" s="57" t="s">
        <v>846</v>
      </c>
      <c r="BY83" s="57" t="s">
        <v>950</v>
      </c>
      <c r="CA83" s="57" t="s">
        <v>951</v>
      </c>
      <c r="CC83" s="57" t="s">
        <v>952</v>
      </c>
      <c r="CD83" s="57" t="s">
        <v>953</v>
      </c>
    </row>
    <row r="84" spans="1:82" ht="18.75" x14ac:dyDescent="0.3">
      <c r="A84" s="221"/>
      <c r="B84" s="222"/>
      <c r="C84" s="214">
        <v>72</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2893</v>
      </c>
      <c r="BK84" s="57" t="s">
        <v>2894</v>
      </c>
      <c r="BM84" s="57" t="s">
        <v>954</v>
      </c>
      <c r="BP84" s="57" t="s">
        <v>955</v>
      </c>
      <c r="BQ84" s="57" t="s">
        <v>956</v>
      </c>
      <c r="BT84" s="354" t="s">
        <v>3350</v>
      </c>
      <c r="BV84" s="57" t="s">
        <v>957</v>
      </c>
      <c r="BW84" s="57" t="s">
        <v>958</v>
      </c>
      <c r="BX84" s="57" t="s">
        <v>857</v>
      </c>
      <c r="BY84" s="57" t="s">
        <v>959</v>
      </c>
      <c r="CA84" s="57" t="s">
        <v>960</v>
      </c>
      <c r="CC84" s="57" t="s">
        <v>961</v>
      </c>
      <c r="CD84" s="57" t="s">
        <v>962</v>
      </c>
    </row>
    <row r="85" spans="1:82" ht="18.75" x14ac:dyDescent="0.3">
      <c r="A85" s="221"/>
      <c r="B85" s="222"/>
      <c r="C85" s="214">
        <v>73</v>
      </c>
      <c r="D85" s="205"/>
      <c r="E85" s="16"/>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2895</v>
      </c>
      <c r="BK85" s="57" t="s">
        <v>2896</v>
      </c>
      <c r="BM85" s="57" t="s">
        <v>963</v>
      </c>
      <c r="BP85" s="57" t="s">
        <v>964</v>
      </c>
      <c r="BQ85" s="57" t="s">
        <v>965</v>
      </c>
      <c r="BT85" s="354" t="s">
        <v>3351</v>
      </c>
      <c r="BV85" s="57" t="s">
        <v>966</v>
      </c>
      <c r="BW85" s="57" t="s">
        <v>967</v>
      </c>
      <c r="BX85" s="57" t="s">
        <v>835</v>
      </c>
      <c r="BY85" s="57" t="s">
        <v>968</v>
      </c>
      <c r="CA85" s="57" t="s">
        <v>969</v>
      </c>
      <c r="CC85" s="57" t="s">
        <v>970</v>
      </c>
      <c r="CD85" s="57" t="s">
        <v>971</v>
      </c>
    </row>
    <row r="86" spans="1:82" ht="18.75" x14ac:dyDescent="0.3">
      <c r="A86" s="221"/>
      <c r="B86" s="222"/>
      <c r="C86" s="213">
        <v>74</v>
      </c>
      <c r="D86" s="207"/>
      <c r="E86" s="18"/>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2897</v>
      </c>
      <c r="BK86" s="57" t="s">
        <v>2898</v>
      </c>
      <c r="BM86" s="57" t="s">
        <v>972</v>
      </c>
      <c r="BP86" s="57" t="s">
        <v>973</v>
      </c>
      <c r="BQ86" s="57" t="s">
        <v>974</v>
      </c>
      <c r="BT86" s="354" t="s">
        <v>3352</v>
      </c>
      <c r="BV86" s="57" t="s">
        <v>975</v>
      </c>
      <c r="BW86" s="57" t="s">
        <v>976</v>
      </c>
      <c r="BX86" s="57" t="s">
        <v>846</v>
      </c>
      <c r="BY86" s="57" t="s">
        <v>977</v>
      </c>
      <c r="CA86" s="57" t="s">
        <v>978</v>
      </c>
      <c r="CC86" s="57" t="s">
        <v>979</v>
      </c>
      <c r="CD86" s="57" t="s">
        <v>980</v>
      </c>
    </row>
    <row r="87" spans="1:82" ht="18.75" x14ac:dyDescent="0.3">
      <c r="A87" s="221"/>
      <c r="B87" s="222"/>
      <c r="C87" s="214">
        <v>75</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2899</v>
      </c>
      <c r="BK87" s="57" t="s">
        <v>2900</v>
      </c>
      <c r="BM87" s="57" t="s">
        <v>981</v>
      </c>
      <c r="BP87" s="57" t="s">
        <v>982</v>
      </c>
      <c r="BQ87" s="57" t="s">
        <v>983</v>
      </c>
      <c r="BT87" s="354" t="s">
        <v>3353</v>
      </c>
      <c r="BV87" s="57" t="s">
        <v>984</v>
      </c>
      <c r="BW87" s="57" t="s">
        <v>985</v>
      </c>
      <c r="BX87" s="57" t="s">
        <v>986</v>
      </c>
      <c r="BY87" s="57" t="s">
        <v>987</v>
      </c>
      <c r="CA87" s="57" t="s">
        <v>951</v>
      </c>
      <c r="CC87" s="57" t="s">
        <v>988</v>
      </c>
      <c r="CD87" s="57" t="s">
        <v>989</v>
      </c>
    </row>
    <row r="88" spans="1:82" ht="18.75" x14ac:dyDescent="0.3">
      <c r="A88" s="221"/>
      <c r="B88" s="222"/>
      <c r="C88" s="213">
        <v>76</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2901</v>
      </c>
      <c r="BK88" s="57" t="s">
        <v>2902</v>
      </c>
      <c r="BM88" s="57" t="s">
        <v>990</v>
      </c>
      <c r="BP88" s="57" t="s">
        <v>991</v>
      </c>
      <c r="BQ88" s="57" t="s">
        <v>992</v>
      </c>
      <c r="BT88" s="358" t="s">
        <v>3354</v>
      </c>
      <c r="BV88" s="57" t="s">
        <v>993</v>
      </c>
      <c r="BW88" s="57" t="s">
        <v>976</v>
      </c>
      <c r="BX88" s="57" t="s">
        <v>358</v>
      </c>
      <c r="BY88" s="57" t="s">
        <v>878</v>
      </c>
      <c r="CA88" s="57" t="s">
        <v>994</v>
      </c>
      <c r="CC88" s="57" t="s">
        <v>995</v>
      </c>
      <c r="CD88" s="57" t="s">
        <v>996</v>
      </c>
    </row>
    <row r="89" spans="1:82" ht="18.75" x14ac:dyDescent="0.3">
      <c r="A89" s="221"/>
      <c r="B89" s="222"/>
      <c r="C89" s="214">
        <v>77</v>
      </c>
      <c r="D89" s="205"/>
      <c r="E89" s="16"/>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2903</v>
      </c>
      <c r="BK89" s="57" t="s">
        <v>2904</v>
      </c>
      <c r="BM89" s="57" t="s">
        <v>1021</v>
      </c>
      <c r="BP89" s="57" t="s">
        <v>997</v>
      </c>
      <c r="BQ89" s="57" t="s">
        <v>998</v>
      </c>
      <c r="BT89" s="358" t="s">
        <v>3355</v>
      </c>
      <c r="BV89" s="57" t="s">
        <v>999</v>
      </c>
      <c r="BW89" s="57" t="s">
        <v>1000</v>
      </c>
      <c r="BX89" s="57" t="s">
        <v>835</v>
      </c>
      <c r="BY89" s="57" t="s">
        <v>868</v>
      </c>
      <c r="CA89" s="57" t="s">
        <v>1001</v>
      </c>
      <c r="CC89" s="57" t="s">
        <v>1002</v>
      </c>
      <c r="CD89" s="57" t="s">
        <v>1003</v>
      </c>
    </row>
    <row r="90" spans="1:82" ht="18.75" x14ac:dyDescent="0.3">
      <c r="A90" s="221"/>
      <c r="B90" s="222"/>
      <c r="C90" s="214">
        <v>78</v>
      </c>
      <c r="D90" s="207"/>
      <c r="E90" s="18"/>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2905</v>
      </c>
      <c r="BK90" s="57" t="s">
        <v>2906</v>
      </c>
      <c r="BM90" s="57" t="s">
        <v>1029</v>
      </c>
      <c r="BP90" s="57" t="s">
        <v>1004</v>
      </c>
      <c r="BQ90" s="57" t="s">
        <v>1005</v>
      </c>
      <c r="BT90" s="358" t="s">
        <v>3356</v>
      </c>
      <c r="BV90" s="57" t="s">
        <v>1006</v>
      </c>
      <c r="BW90" s="57" t="s">
        <v>1007</v>
      </c>
      <c r="BX90" s="57" t="s">
        <v>846</v>
      </c>
      <c r="BY90" s="57" t="s">
        <v>1008</v>
      </c>
      <c r="CA90" s="57" t="s">
        <v>1009</v>
      </c>
      <c r="CC90" s="57" t="s">
        <v>1010</v>
      </c>
      <c r="CD90" s="57" t="s">
        <v>1011</v>
      </c>
    </row>
    <row r="91" spans="1:82" ht="18.75" x14ac:dyDescent="0.3">
      <c r="A91" s="221"/>
      <c r="B91" s="222"/>
      <c r="C91" s="213">
        <v>79</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2907</v>
      </c>
      <c r="BK91" s="57" t="s">
        <v>2908</v>
      </c>
      <c r="BM91" s="57" t="s">
        <v>1039</v>
      </c>
      <c r="BP91" s="57" t="s">
        <v>1012</v>
      </c>
      <c r="BQ91" s="57" t="s">
        <v>1013</v>
      </c>
      <c r="BT91" s="358" t="s">
        <v>3357</v>
      </c>
      <c r="BV91" s="57" t="s">
        <v>1014</v>
      </c>
      <c r="BW91" s="57" t="s">
        <v>1015</v>
      </c>
      <c r="BX91" s="57" t="s">
        <v>1016</v>
      </c>
      <c r="BY91" s="57" t="s">
        <v>1017</v>
      </c>
      <c r="CA91" s="57" t="s">
        <v>1018</v>
      </c>
      <c r="CC91" s="57" t="s">
        <v>1019</v>
      </c>
      <c r="CD91" s="57" t="s">
        <v>1020</v>
      </c>
    </row>
    <row r="92" spans="1:82" ht="18.75" x14ac:dyDescent="0.3">
      <c r="A92" s="221"/>
      <c r="B92" s="222"/>
      <c r="C92" s="214">
        <v>80</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2909</v>
      </c>
      <c r="BK92" s="57" t="s">
        <v>2910</v>
      </c>
      <c r="BM92" s="57" t="s">
        <v>1048</v>
      </c>
      <c r="BP92" s="57" t="s">
        <v>1022</v>
      </c>
      <c r="BQ92" s="57" t="s">
        <v>1023</v>
      </c>
      <c r="BT92" s="358" t="s">
        <v>3358</v>
      </c>
      <c r="BV92" s="57" t="s">
        <v>1024</v>
      </c>
      <c r="BW92" s="57" t="s">
        <v>1025</v>
      </c>
      <c r="BX92" s="57" t="s">
        <v>358</v>
      </c>
      <c r="BY92" s="57" t="s">
        <v>1008</v>
      </c>
      <c r="CA92" s="57" t="s">
        <v>1026</v>
      </c>
      <c r="CC92" s="57" t="s">
        <v>1027</v>
      </c>
      <c r="CD92" s="57" t="s">
        <v>1028</v>
      </c>
    </row>
    <row r="93" spans="1:82" ht="18.75" x14ac:dyDescent="0.3">
      <c r="A93" s="221"/>
      <c r="B93" s="222"/>
      <c r="C93" s="213">
        <v>81</v>
      </c>
      <c r="D93" s="205"/>
      <c r="E93" s="16"/>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2911</v>
      </c>
      <c r="BK93" s="57" t="s">
        <v>2912</v>
      </c>
      <c r="BM93" s="57" t="s">
        <v>1058</v>
      </c>
      <c r="BP93" s="57" t="s">
        <v>1030</v>
      </c>
      <c r="BQ93" s="57" t="s">
        <v>1031</v>
      </c>
      <c r="BT93" s="358" t="s">
        <v>3359</v>
      </c>
      <c r="BV93" s="57" t="s">
        <v>1032</v>
      </c>
      <c r="BW93" s="57" t="s">
        <v>1033</v>
      </c>
      <c r="BX93" s="57" t="s">
        <v>1034</v>
      </c>
      <c r="BY93" s="57" t="s">
        <v>1035</v>
      </c>
      <c r="CA93" s="57" t="s">
        <v>1036</v>
      </c>
      <c r="CC93" s="57" t="s">
        <v>1037</v>
      </c>
      <c r="CD93" s="57" t="s">
        <v>1038</v>
      </c>
    </row>
    <row r="94" spans="1:82" ht="18.75" x14ac:dyDescent="0.3">
      <c r="A94" s="221"/>
      <c r="B94" s="222"/>
      <c r="C94" s="214">
        <v>82</v>
      </c>
      <c r="D94" s="207"/>
      <c r="E94" s="18"/>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2913</v>
      </c>
      <c r="BK94" s="57" t="s">
        <v>2914</v>
      </c>
      <c r="BM94" s="57" t="s">
        <v>1067</v>
      </c>
      <c r="BP94" s="57" t="s">
        <v>1040</v>
      </c>
      <c r="BQ94" s="57" t="s">
        <v>1041</v>
      </c>
      <c r="BT94" s="358" t="s">
        <v>3360</v>
      </c>
      <c r="BV94" s="57" t="s">
        <v>1042</v>
      </c>
      <c r="BW94" s="57" t="s">
        <v>1015</v>
      </c>
      <c r="BX94" s="57" t="s">
        <v>1043</v>
      </c>
      <c r="BY94" s="57" t="s">
        <v>1044</v>
      </c>
      <c r="CA94" s="57" t="s">
        <v>1045</v>
      </c>
      <c r="CC94" s="57" t="s">
        <v>1046</v>
      </c>
      <c r="CD94" s="57" t="s">
        <v>1047</v>
      </c>
    </row>
    <row r="95" spans="1:82" ht="18.75" x14ac:dyDescent="0.3">
      <c r="A95" s="221"/>
      <c r="B95" s="222"/>
      <c r="C95" s="214">
        <v>83</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2915</v>
      </c>
      <c r="BK95" s="57" t="s">
        <v>2916</v>
      </c>
      <c r="BM95" s="57" t="s">
        <v>1077</v>
      </c>
      <c r="BP95" s="57" t="s">
        <v>1049</v>
      </c>
      <c r="BQ95" s="57" t="s">
        <v>1050</v>
      </c>
      <c r="BT95" s="354" t="s">
        <v>3361</v>
      </c>
      <c r="BV95" s="57" t="s">
        <v>1051</v>
      </c>
      <c r="BW95" s="57" t="s">
        <v>1052</v>
      </c>
      <c r="BX95" s="57" t="s">
        <v>1053</v>
      </c>
      <c r="BY95" s="57" t="s">
        <v>1054</v>
      </c>
      <c r="CA95" s="57" t="s">
        <v>1055</v>
      </c>
      <c r="CC95" s="57" t="s">
        <v>1056</v>
      </c>
      <c r="CD95" s="57" t="s">
        <v>1057</v>
      </c>
    </row>
    <row r="96" spans="1:82" ht="18.75" x14ac:dyDescent="0.3">
      <c r="A96" s="221"/>
      <c r="B96" s="222"/>
      <c r="C96" s="213">
        <v>84</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2917</v>
      </c>
      <c r="BK96" s="57" t="s">
        <v>2918</v>
      </c>
      <c r="BM96" s="57" t="s">
        <v>1086</v>
      </c>
      <c r="BP96" s="57" t="s">
        <v>1059</v>
      </c>
      <c r="BQ96" s="57" t="s">
        <v>931</v>
      </c>
      <c r="BT96" s="57"/>
      <c r="BV96" s="57" t="s">
        <v>1060</v>
      </c>
      <c r="BW96" s="57" t="s">
        <v>1061</v>
      </c>
      <c r="BX96" s="57" t="s">
        <v>1062</v>
      </c>
      <c r="BY96" s="57" t="s">
        <v>1063</v>
      </c>
      <c r="CA96" s="57" t="s">
        <v>1064</v>
      </c>
      <c r="CC96" s="57" t="s">
        <v>1065</v>
      </c>
      <c r="CD96" s="57" t="s">
        <v>1066</v>
      </c>
    </row>
    <row r="97" spans="1:82" ht="18.75" x14ac:dyDescent="0.3">
      <c r="A97" s="221"/>
      <c r="B97" s="222"/>
      <c r="C97" s="214">
        <v>85</v>
      </c>
      <c r="D97" s="205"/>
      <c r="E97" s="16"/>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2919</v>
      </c>
      <c r="BK97" s="57" t="s">
        <v>2920</v>
      </c>
      <c r="BM97" s="57" t="s">
        <v>1095</v>
      </c>
      <c r="BP97" s="57" t="s">
        <v>1068</v>
      </c>
      <c r="BQ97" s="57" t="s">
        <v>1069</v>
      </c>
      <c r="BT97" s="57"/>
      <c r="BV97" s="57" t="s">
        <v>1070</v>
      </c>
      <c r="BW97" s="57" t="s">
        <v>1071</v>
      </c>
      <c r="BX97" s="57" t="s">
        <v>1072</v>
      </c>
      <c r="BY97" s="57" t="s">
        <v>1073</v>
      </c>
      <c r="CA97" s="57" t="s">
        <v>1074</v>
      </c>
      <c r="CC97" s="57" t="s">
        <v>1075</v>
      </c>
      <c r="CD97" s="57" t="s">
        <v>1076</v>
      </c>
    </row>
    <row r="98" spans="1:82" ht="18.75" x14ac:dyDescent="0.3">
      <c r="A98" s="221"/>
      <c r="B98" s="222"/>
      <c r="C98" s="213">
        <v>86</v>
      </c>
      <c r="D98" s="207"/>
      <c r="E98" s="18"/>
      <c r="F98" s="17"/>
      <c r="G98" s="134"/>
      <c r="H98" s="135"/>
      <c r="I98" s="141"/>
      <c r="J98" s="25"/>
      <c r="K98" s="145"/>
      <c r="L98" s="28"/>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2921</v>
      </c>
      <c r="BK98" s="57" t="s">
        <v>2922</v>
      </c>
      <c r="BM98" s="57" t="s">
        <v>1103</v>
      </c>
      <c r="BP98" s="57" t="s">
        <v>1078</v>
      </c>
      <c r="BQ98" s="57" t="s">
        <v>1079</v>
      </c>
      <c r="BT98" s="57"/>
      <c r="BV98" s="57" t="s">
        <v>1080</v>
      </c>
      <c r="BW98" s="57" t="s">
        <v>1081</v>
      </c>
      <c r="BX98" s="57" t="s">
        <v>1082</v>
      </c>
      <c r="BY98" s="57" t="s">
        <v>783</v>
      </c>
      <c r="CA98" s="57" t="s">
        <v>1083</v>
      </c>
      <c r="CC98" s="57" t="s">
        <v>1084</v>
      </c>
      <c r="CD98" s="57" t="s">
        <v>1085</v>
      </c>
    </row>
    <row r="99" spans="1:82" ht="18.75" x14ac:dyDescent="0.3">
      <c r="A99" s="221"/>
      <c r="B99" s="222"/>
      <c r="C99" s="214">
        <v>87</v>
      </c>
      <c r="D99" s="205"/>
      <c r="E99" s="16"/>
      <c r="F99" s="17"/>
      <c r="G99" s="134"/>
      <c r="H99" s="137"/>
      <c r="I99" s="143"/>
      <c r="J99" s="80"/>
      <c r="K99" s="147"/>
      <c r="L99" s="30"/>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2923</v>
      </c>
      <c r="BK99" s="57" t="s">
        <v>2924</v>
      </c>
      <c r="BM99" s="57" t="s">
        <v>1111</v>
      </c>
      <c r="BP99" s="57" t="s">
        <v>1087</v>
      </c>
      <c r="BQ99" s="57" t="s">
        <v>1088</v>
      </c>
      <c r="BT99" s="57"/>
      <c r="BV99" s="57" t="s">
        <v>1089</v>
      </c>
      <c r="BW99" s="57" t="s">
        <v>1090</v>
      </c>
      <c r="BX99" s="57" t="s">
        <v>358</v>
      </c>
      <c r="BY99" s="57" t="s">
        <v>1091</v>
      </c>
      <c r="CA99" s="57" t="s">
        <v>1092</v>
      </c>
      <c r="CC99" s="57" t="s">
        <v>1093</v>
      </c>
      <c r="CD99" s="57" t="s">
        <v>1094</v>
      </c>
    </row>
    <row r="100" spans="1:82" ht="18.75" x14ac:dyDescent="0.3">
      <c r="A100" s="221"/>
      <c r="B100" s="222"/>
      <c r="C100" s="214">
        <v>88</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2925</v>
      </c>
      <c r="BK100" s="57" t="s">
        <v>2926</v>
      </c>
      <c r="BM100" s="57" t="s">
        <v>1120</v>
      </c>
      <c r="BP100" s="57" t="s">
        <v>1096</v>
      </c>
      <c r="BQ100" s="57" t="s">
        <v>1097</v>
      </c>
      <c r="BT100" s="57"/>
      <c r="BV100" s="57" t="s">
        <v>1098</v>
      </c>
      <c r="BW100" s="57" t="s">
        <v>1099</v>
      </c>
      <c r="BX100" s="57" t="s">
        <v>1100</v>
      </c>
      <c r="BY100" s="57" t="s">
        <v>804</v>
      </c>
      <c r="CA100" s="57" t="s">
        <v>978</v>
      </c>
      <c r="CC100" s="57" t="s">
        <v>1101</v>
      </c>
      <c r="CD100" s="57" t="s">
        <v>1102</v>
      </c>
    </row>
    <row r="101" spans="1:82" ht="18.75" x14ac:dyDescent="0.3">
      <c r="A101" s="221"/>
      <c r="B101" s="222"/>
      <c r="C101" s="213">
        <v>89</v>
      </c>
      <c r="D101" s="205"/>
      <c r="E101" s="16"/>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2927</v>
      </c>
      <c r="BK101" s="57" t="s">
        <v>2928</v>
      </c>
      <c r="BM101" s="57" t="s">
        <v>1129</v>
      </c>
      <c r="BP101" s="57" t="s">
        <v>1104</v>
      </c>
      <c r="BQ101" s="57" t="s">
        <v>1105</v>
      </c>
      <c r="BT101" s="57"/>
      <c r="BV101" s="57" t="s">
        <v>1106</v>
      </c>
      <c r="BW101" s="57" t="s">
        <v>1107</v>
      </c>
      <c r="BX101" s="57" t="s">
        <v>1108</v>
      </c>
      <c r="BY101" s="57" t="s">
        <v>825</v>
      </c>
      <c r="CA101" s="57" t="s">
        <v>951</v>
      </c>
      <c r="CC101" s="57" t="s">
        <v>1109</v>
      </c>
      <c r="CD101" s="57" t="s">
        <v>1110</v>
      </c>
    </row>
    <row r="102" spans="1:82" ht="18.75" x14ac:dyDescent="0.3">
      <c r="A102" s="221"/>
      <c r="B102" s="222"/>
      <c r="C102" s="214">
        <v>90</v>
      </c>
      <c r="D102" s="207"/>
      <c r="E102" s="18"/>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2929</v>
      </c>
      <c r="BK102" s="57" t="s">
        <v>2930</v>
      </c>
      <c r="BM102" s="57" t="s">
        <v>1138</v>
      </c>
      <c r="BP102" s="57" t="s">
        <v>1112</v>
      </c>
      <c r="BQ102" s="57" t="s">
        <v>1113</v>
      </c>
      <c r="BT102" s="57"/>
      <c r="BV102" s="57" t="s">
        <v>1114</v>
      </c>
      <c r="BW102" s="57" t="s">
        <v>1115</v>
      </c>
      <c r="BX102" s="57" t="s">
        <v>1116</v>
      </c>
      <c r="BY102" s="57" t="s">
        <v>1117</v>
      </c>
      <c r="CA102" s="57" t="s">
        <v>994</v>
      </c>
      <c r="CC102" s="57" t="s">
        <v>1118</v>
      </c>
      <c r="CD102" s="57" t="s">
        <v>1119</v>
      </c>
    </row>
    <row r="103" spans="1:82" ht="18.75" x14ac:dyDescent="0.3">
      <c r="A103" s="221"/>
      <c r="B103" s="222"/>
      <c r="C103" s="213">
        <v>91</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2931</v>
      </c>
      <c r="BK103" s="57" t="s">
        <v>2932</v>
      </c>
      <c r="BM103" s="57" t="s">
        <v>1145</v>
      </c>
      <c r="BP103" s="57" t="s">
        <v>1121</v>
      </c>
      <c r="BQ103" s="57" t="s">
        <v>1122</v>
      </c>
      <c r="BT103" s="57"/>
      <c r="BV103" s="57" t="s">
        <v>1123</v>
      </c>
      <c r="BW103" s="57" t="s">
        <v>1124</v>
      </c>
      <c r="BX103" s="57" t="s">
        <v>1125</v>
      </c>
      <c r="BY103" s="57" t="s">
        <v>858</v>
      </c>
      <c r="CA103" s="57" t="s">
        <v>1126</v>
      </c>
      <c r="CC103" s="57" t="s">
        <v>1127</v>
      </c>
      <c r="CD103" s="57" t="s">
        <v>1128</v>
      </c>
    </row>
    <row r="104" spans="1:82" ht="18.75" x14ac:dyDescent="0.3">
      <c r="A104" s="221"/>
      <c r="B104" s="222"/>
      <c r="C104" s="214">
        <v>92</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2933</v>
      </c>
      <c r="BK104" s="57" t="s">
        <v>2934</v>
      </c>
      <c r="BM104" s="57" t="s">
        <v>1138</v>
      </c>
      <c r="BP104" s="57" t="s">
        <v>1130</v>
      </c>
      <c r="BQ104" s="57" t="s">
        <v>1131</v>
      </c>
      <c r="BT104" s="57"/>
      <c r="BV104" s="57" t="s">
        <v>1132</v>
      </c>
      <c r="BW104" s="57" t="s">
        <v>1133</v>
      </c>
      <c r="BX104" s="57" t="s">
        <v>1134</v>
      </c>
      <c r="BY104" s="57" t="s">
        <v>868</v>
      </c>
      <c r="CA104" s="57" t="s">
        <v>1135</v>
      </c>
      <c r="CC104" s="57" t="s">
        <v>1136</v>
      </c>
      <c r="CD104" s="57" t="s">
        <v>1137</v>
      </c>
    </row>
    <row r="105" spans="1:82" ht="18.75" x14ac:dyDescent="0.3">
      <c r="A105" s="221"/>
      <c r="B105" s="222"/>
      <c r="C105" s="214">
        <v>93</v>
      </c>
      <c r="D105" s="205"/>
      <c r="E105" s="16"/>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2935</v>
      </c>
      <c r="BK105" s="57" t="s">
        <v>2936</v>
      </c>
      <c r="BM105" s="57" t="s">
        <v>1138</v>
      </c>
      <c r="BP105" s="57" t="s">
        <v>1139</v>
      </c>
      <c r="BQ105" s="57" t="s">
        <v>1140</v>
      </c>
      <c r="BT105" s="57"/>
      <c r="BV105" s="57" t="s">
        <v>1141</v>
      </c>
      <c r="BW105" s="57" t="s">
        <v>1142</v>
      </c>
      <c r="BX105" s="57" t="s">
        <v>1143</v>
      </c>
      <c r="BY105" s="57" t="s">
        <v>878</v>
      </c>
      <c r="CA105" s="57" t="s">
        <v>978</v>
      </c>
      <c r="CC105" s="57" t="s">
        <v>1144</v>
      </c>
    </row>
    <row r="106" spans="1:82" ht="18.75" x14ac:dyDescent="0.3">
      <c r="A106" s="221"/>
      <c r="B106" s="222"/>
      <c r="C106" s="213">
        <v>94</v>
      </c>
      <c r="D106" s="207"/>
      <c r="E106" s="18"/>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2937</v>
      </c>
      <c r="BK106" s="57" t="s">
        <v>2938</v>
      </c>
      <c r="BM106" s="57" t="s">
        <v>1145</v>
      </c>
      <c r="BP106" s="57" t="s">
        <v>1146</v>
      </c>
      <c r="BQ106" s="57" t="s">
        <v>1147</v>
      </c>
      <c r="BT106" s="57"/>
      <c r="BV106" s="57" t="s">
        <v>1148</v>
      </c>
      <c r="BW106" s="57" t="s">
        <v>1149</v>
      </c>
      <c r="BX106" s="57" t="s">
        <v>1150</v>
      </c>
      <c r="BY106" s="57" t="s">
        <v>1151</v>
      </c>
      <c r="CA106" s="57" t="s">
        <v>951</v>
      </c>
      <c r="CC106" s="57" t="s">
        <v>1152</v>
      </c>
    </row>
    <row r="107" spans="1:82" ht="18.75" x14ac:dyDescent="0.3">
      <c r="A107" s="221"/>
      <c r="B107" s="222"/>
      <c r="C107" s="214">
        <v>95</v>
      </c>
      <c r="D107" s="205"/>
      <c r="E107" s="16"/>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2939</v>
      </c>
      <c r="BK107" s="57" t="s">
        <v>2940</v>
      </c>
      <c r="BP107" s="57" t="s">
        <v>1153</v>
      </c>
      <c r="BQ107" s="57" t="s">
        <v>1154</v>
      </c>
      <c r="BT107" s="57"/>
      <c r="BV107" s="57" t="s">
        <v>1155</v>
      </c>
      <c r="BW107" s="57" t="s">
        <v>1156</v>
      </c>
      <c r="BX107" s="57" t="s">
        <v>1157</v>
      </c>
      <c r="BY107" s="57" t="s">
        <v>1158</v>
      </c>
      <c r="CA107" s="57" t="s">
        <v>994</v>
      </c>
      <c r="CC107" s="57" t="s">
        <v>1159</v>
      </c>
    </row>
    <row r="108" spans="1:82" ht="18.75" x14ac:dyDescent="0.3">
      <c r="A108" s="221"/>
      <c r="B108" s="222"/>
      <c r="C108" s="213">
        <v>96</v>
      </c>
      <c r="D108" s="205"/>
      <c r="E108" s="22"/>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2941</v>
      </c>
      <c r="BK108" s="57" t="s">
        <v>2942</v>
      </c>
      <c r="BP108" s="57" t="s">
        <v>1160</v>
      </c>
      <c r="BQ108" s="57" t="s">
        <v>1161</v>
      </c>
      <c r="BT108" s="57"/>
      <c r="BV108" s="57" t="s">
        <v>1162</v>
      </c>
      <c r="BW108" s="57" t="s">
        <v>1163</v>
      </c>
      <c r="BX108" s="57" t="s">
        <v>1164</v>
      </c>
      <c r="BY108" s="57" t="s">
        <v>1165</v>
      </c>
      <c r="CA108" s="57" t="s">
        <v>1166</v>
      </c>
      <c r="CC108" s="57" t="s">
        <v>1167</v>
      </c>
    </row>
    <row r="109" spans="1:82" ht="18.75" x14ac:dyDescent="0.3">
      <c r="A109" s="221"/>
      <c r="B109" s="222"/>
      <c r="C109" s="214">
        <v>97</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2943</v>
      </c>
      <c r="BK109" s="57" t="s">
        <v>2944</v>
      </c>
      <c r="BP109" s="57" t="s">
        <v>1168</v>
      </c>
      <c r="BQ109" s="57" t="s">
        <v>1169</v>
      </c>
      <c r="BT109" s="57"/>
      <c r="BV109" s="57" t="s">
        <v>1171</v>
      </c>
      <c r="BW109" s="57" t="s">
        <v>1172</v>
      </c>
      <c r="BX109" s="57" t="s">
        <v>1173</v>
      </c>
      <c r="BY109" s="57" t="s">
        <v>1174</v>
      </c>
      <c r="CA109" s="57" t="s">
        <v>1175</v>
      </c>
      <c r="CC109" s="57" t="s">
        <v>1176</v>
      </c>
    </row>
    <row r="110" spans="1:82" ht="18.75" x14ac:dyDescent="0.3">
      <c r="A110" s="221"/>
      <c r="B110" s="222"/>
      <c r="C110" s="214">
        <v>98</v>
      </c>
      <c r="D110" s="205"/>
      <c r="E110" s="16"/>
      <c r="F110" s="17"/>
      <c r="G110" s="134"/>
      <c r="H110" s="135"/>
      <c r="I110" s="141"/>
      <c r="J110" s="25"/>
      <c r="K110" s="145"/>
      <c r="L110" s="28"/>
      <c r="M110" s="395"/>
      <c r="N110" s="158" t="str">
        <f t="shared" si="63"/>
        <v/>
      </c>
      <c r="O110" s="27"/>
      <c r="P110" s="27"/>
      <c r="Q110" s="27"/>
      <c r="R110" s="27"/>
      <c r="S110" s="27"/>
      <c r="T110" s="28"/>
      <c r="U110" s="29"/>
      <c r="V110" s="32"/>
      <c r="W110" s="318"/>
      <c r="X110" s="319"/>
      <c r="Y110" s="160">
        <f t="shared" si="49"/>
        <v>0</v>
      </c>
      <c r="Z110" s="159">
        <f t="shared" si="64"/>
        <v>0</v>
      </c>
      <c r="AA110" s="327"/>
      <c r="AB110" s="400">
        <f t="shared" si="73"/>
        <v>0</v>
      </c>
      <c r="AC110" s="371"/>
      <c r="AD110" s="226" t="str">
        <f t="shared" si="50"/>
        <v/>
      </c>
      <c r="AE110" s="368">
        <f t="shared" si="65"/>
        <v>0</v>
      </c>
      <c r="AF110" s="339"/>
      <c r="AG110" s="338"/>
      <c r="AH110" s="336"/>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2945</v>
      </c>
      <c r="BK110" s="57" t="s">
        <v>2946</v>
      </c>
      <c r="BP110" s="57" t="s">
        <v>1177</v>
      </c>
      <c r="BQ110" s="57" t="s">
        <v>1178</v>
      </c>
      <c r="BT110" s="57"/>
      <c r="BV110" s="57" t="s">
        <v>1179</v>
      </c>
      <c r="BW110" s="57" t="s">
        <v>1180</v>
      </c>
      <c r="BX110" s="57" t="s">
        <v>1181</v>
      </c>
      <c r="BY110" s="57" t="s">
        <v>783</v>
      </c>
      <c r="CA110" s="57" t="s">
        <v>1182</v>
      </c>
      <c r="CC110" s="57" t="s">
        <v>1183</v>
      </c>
    </row>
    <row r="111" spans="1:82" ht="18.75" x14ac:dyDescent="0.3">
      <c r="A111" s="221"/>
      <c r="B111" s="222"/>
      <c r="C111" s="213">
        <v>99</v>
      </c>
      <c r="D111" s="209"/>
      <c r="E111" s="19"/>
      <c r="F111" s="17"/>
      <c r="G111" s="138"/>
      <c r="H111" s="137"/>
      <c r="I111" s="143"/>
      <c r="J111" s="80"/>
      <c r="K111" s="147"/>
      <c r="L111" s="30"/>
      <c r="M111" s="396"/>
      <c r="N111" s="158" t="str">
        <f t="shared" si="63"/>
        <v/>
      </c>
      <c r="O111" s="27"/>
      <c r="P111" s="27"/>
      <c r="Q111" s="27"/>
      <c r="R111" s="27"/>
      <c r="S111" s="27"/>
      <c r="T111" s="30"/>
      <c r="U111" s="31"/>
      <c r="V111" s="32"/>
      <c r="W111" s="320"/>
      <c r="X111" s="318"/>
      <c r="Y111" s="160">
        <f t="shared" si="49"/>
        <v>0</v>
      </c>
      <c r="Z111" s="159">
        <f t="shared" si="64"/>
        <v>0</v>
      </c>
      <c r="AA111" s="328"/>
      <c r="AB111" s="400">
        <f t="shared" si="73"/>
        <v>0</v>
      </c>
      <c r="AC111" s="371"/>
      <c r="AD111" s="226" t="str">
        <f t="shared" si="50"/>
        <v/>
      </c>
      <c r="AE111" s="368">
        <f t="shared" si="65"/>
        <v>0</v>
      </c>
      <c r="AF111" s="340"/>
      <c r="AG111" s="341"/>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2947</v>
      </c>
      <c r="BK111" s="57" t="s">
        <v>2948</v>
      </c>
      <c r="BP111" s="57" t="s">
        <v>1184</v>
      </c>
      <c r="BQ111" s="57" t="s">
        <v>1122</v>
      </c>
      <c r="BT111" s="57"/>
      <c r="BV111" s="57" t="s">
        <v>1185</v>
      </c>
      <c r="BW111" s="57" t="s">
        <v>1186</v>
      </c>
      <c r="BX111" s="57" t="s">
        <v>1164</v>
      </c>
      <c r="BY111" s="57" t="s">
        <v>1187</v>
      </c>
      <c r="CA111" s="57" t="s">
        <v>1188</v>
      </c>
      <c r="CC111" s="57" t="s">
        <v>1189</v>
      </c>
    </row>
    <row r="112" spans="1:82" ht="18.75" x14ac:dyDescent="0.3">
      <c r="A112" s="221"/>
      <c r="B112" s="222"/>
      <c r="C112" s="214">
        <v>100</v>
      </c>
      <c r="D112" s="205"/>
      <c r="E112" s="24"/>
      <c r="F112" s="17"/>
      <c r="G112" s="134"/>
      <c r="H112" s="139"/>
      <c r="I112" s="141"/>
      <c r="J112" s="25"/>
      <c r="K112" s="145"/>
      <c r="L112" s="28"/>
      <c r="M112" s="395"/>
      <c r="N112" s="158" t="str">
        <f t="shared" si="63"/>
        <v/>
      </c>
      <c r="O112" s="27"/>
      <c r="P112" s="27"/>
      <c r="Q112" s="27"/>
      <c r="R112" s="27"/>
      <c r="S112" s="27"/>
      <c r="T112" s="27"/>
      <c r="U112" s="28"/>
      <c r="V112" s="32"/>
      <c r="W112" s="318"/>
      <c r="X112" s="318"/>
      <c r="Y112" s="160">
        <f t="shared" si="49"/>
        <v>0</v>
      </c>
      <c r="Z112" s="159">
        <f t="shared" si="64"/>
        <v>0</v>
      </c>
      <c r="AA112" s="327"/>
      <c r="AB112" s="400">
        <f t="shared" si="73"/>
        <v>0</v>
      </c>
      <c r="AC112" s="371"/>
      <c r="AD112" s="226" t="str">
        <f t="shared" si="50"/>
        <v/>
      </c>
      <c r="AE112" s="368">
        <f t="shared" si="65"/>
        <v>0</v>
      </c>
      <c r="AF112" s="339"/>
      <c r="AG112" s="342"/>
      <c r="AH112" s="339"/>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2949</v>
      </c>
      <c r="BK112" s="57" t="s">
        <v>2950</v>
      </c>
      <c r="BP112" s="57" t="s">
        <v>1190</v>
      </c>
      <c r="BQ112" s="57" t="s">
        <v>1191</v>
      </c>
      <c r="BT112" s="57"/>
      <c r="BV112" s="57" t="s">
        <v>1192</v>
      </c>
      <c r="BW112" s="57" t="s">
        <v>1193</v>
      </c>
      <c r="BX112" s="57" t="s">
        <v>1173</v>
      </c>
      <c r="BY112" s="57" t="s">
        <v>804</v>
      </c>
      <c r="CA112" s="57" t="s">
        <v>1194</v>
      </c>
      <c r="CC112" s="57" t="s">
        <v>1195</v>
      </c>
    </row>
    <row r="113" spans="1:81" ht="18.75" x14ac:dyDescent="0.3">
      <c r="A113" s="219"/>
      <c r="B113" s="220"/>
      <c r="C113" s="213">
        <v>101</v>
      </c>
      <c r="D113" s="204"/>
      <c r="E113" s="35"/>
      <c r="F113" s="34"/>
      <c r="G113" s="131"/>
      <c r="H113" s="136"/>
      <c r="I113" s="140"/>
      <c r="J113" s="78"/>
      <c r="K113" s="144"/>
      <c r="L113" s="119"/>
      <c r="M113" s="395"/>
      <c r="N113" s="158" t="str">
        <f t="shared" si="63"/>
        <v/>
      </c>
      <c r="O113" s="321"/>
      <c r="P113" s="315"/>
      <c r="Q113" s="315"/>
      <c r="R113" s="315"/>
      <c r="S113" s="315"/>
      <c r="T113" s="315"/>
      <c r="U113" s="316"/>
      <c r="V113" s="167"/>
      <c r="W113" s="313"/>
      <c r="X113" s="313"/>
      <c r="Y113" s="160">
        <f t="shared" si="49"/>
        <v>0</v>
      </c>
      <c r="Z113" s="159">
        <f t="shared" si="64"/>
        <v>0</v>
      </c>
      <c r="AA113" s="326"/>
      <c r="AB113" s="400">
        <f t="shared" si="73"/>
        <v>0</v>
      </c>
      <c r="AC113" s="370"/>
      <c r="AD113" s="226" t="str">
        <f t="shared" si="50"/>
        <v/>
      </c>
      <c r="AE113" s="368">
        <f t="shared" si="65"/>
        <v>0</v>
      </c>
      <c r="AF113" s="331"/>
      <c r="AG113" s="332"/>
      <c r="AH113" s="331"/>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2951</v>
      </c>
      <c r="BK113" s="57" t="s">
        <v>2952</v>
      </c>
      <c r="BP113" s="57" t="s">
        <v>1196</v>
      </c>
      <c r="BQ113" s="57" t="s">
        <v>1197</v>
      </c>
      <c r="BT113" s="57"/>
      <c r="BV113" s="57" t="s">
        <v>1198</v>
      </c>
      <c r="BW113" s="57" t="s">
        <v>1199</v>
      </c>
      <c r="BX113" s="57" t="s">
        <v>1200</v>
      </c>
      <c r="BY113" s="57" t="s">
        <v>825</v>
      </c>
      <c r="CA113" s="57" t="s">
        <v>1201</v>
      </c>
      <c r="CC113" s="57" t="s">
        <v>1202</v>
      </c>
    </row>
    <row r="114" spans="1:81" ht="18.75" x14ac:dyDescent="0.3">
      <c r="A114" s="219"/>
      <c r="B114" s="220"/>
      <c r="C114" s="213">
        <v>102</v>
      </c>
      <c r="D114" s="204"/>
      <c r="E114" s="33"/>
      <c r="F114" s="34"/>
      <c r="G114" s="131"/>
      <c r="H114" s="133"/>
      <c r="I114" s="140"/>
      <c r="J114" s="78"/>
      <c r="K114" s="144"/>
      <c r="L114" s="119"/>
      <c r="M114" s="394"/>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2953</v>
      </c>
      <c r="BK114" s="57" t="s">
        <v>2954</v>
      </c>
      <c r="BP114" s="57" t="s">
        <v>1203</v>
      </c>
      <c r="BQ114" s="57" t="s">
        <v>1204</v>
      </c>
      <c r="BT114" s="57"/>
      <c r="BV114" s="57" t="s">
        <v>1205</v>
      </c>
      <c r="BW114" s="57" t="s">
        <v>1206</v>
      </c>
      <c r="BX114" s="57" t="s">
        <v>1150</v>
      </c>
      <c r="BY114" s="57" t="s">
        <v>1207</v>
      </c>
      <c r="CA114" s="57" t="s">
        <v>1208</v>
      </c>
      <c r="CC114" s="57" t="s">
        <v>1209</v>
      </c>
    </row>
    <row r="115" spans="1:81" ht="18.75" x14ac:dyDescent="0.3">
      <c r="A115" s="219"/>
      <c r="B115" s="220"/>
      <c r="C115" s="213">
        <v>103</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2955</v>
      </c>
      <c r="BK115" s="57" t="s">
        <v>2956</v>
      </c>
      <c r="BP115" s="57" t="s">
        <v>1210</v>
      </c>
      <c r="BQ115" s="57" t="s">
        <v>1211</v>
      </c>
      <c r="BT115" s="57"/>
      <c r="BV115" s="57" t="s">
        <v>1212</v>
      </c>
      <c r="BW115" s="57"/>
      <c r="BX115" s="57" t="s">
        <v>1213</v>
      </c>
      <c r="BY115" s="57" t="s">
        <v>858</v>
      </c>
      <c r="CA115" s="57" t="s">
        <v>1214</v>
      </c>
      <c r="CC115" s="57" t="s">
        <v>1215</v>
      </c>
    </row>
    <row r="116" spans="1:81" ht="18.75" x14ac:dyDescent="0.3">
      <c r="A116" s="219"/>
      <c r="B116" s="220"/>
      <c r="C116" s="213">
        <v>104</v>
      </c>
      <c r="D116" s="204"/>
      <c r="E116" s="33"/>
      <c r="F116" s="34"/>
      <c r="G116" s="134"/>
      <c r="H116" s="135"/>
      <c r="I116" s="141"/>
      <c r="J116" s="25"/>
      <c r="K116" s="145"/>
      <c r="L116" s="28"/>
      <c r="M116" s="395"/>
      <c r="N116" s="158" t="str">
        <f t="shared" si="63"/>
        <v/>
      </c>
      <c r="O116" s="315"/>
      <c r="P116" s="315"/>
      <c r="Q116" s="315"/>
      <c r="R116" s="315"/>
      <c r="S116" s="315"/>
      <c r="T116" s="316"/>
      <c r="U116" s="317"/>
      <c r="V116" s="167"/>
      <c r="W116" s="313"/>
      <c r="X116" s="313"/>
      <c r="Y116" s="160">
        <f t="shared" si="49"/>
        <v>0</v>
      </c>
      <c r="Z116" s="159">
        <f t="shared" si="64"/>
        <v>0</v>
      </c>
      <c r="AA116" s="326"/>
      <c r="AB116" s="400">
        <f t="shared" si="73"/>
        <v>0</v>
      </c>
      <c r="AC116" s="370"/>
      <c r="AD116" s="226" t="str">
        <f t="shared" si="50"/>
        <v/>
      </c>
      <c r="AE116" s="368">
        <f t="shared" si="65"/>
        <v>0</v>
      </c>
      <c r="AF116" s="331"/>
      <c r="AG116" s="333"/>
      <c r="AH116" s="334"/>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2957</v>
      </c>
      <c r="BK116" s="57" t="s">
        <v>2958</v>
      </c>
      <c r="BP116" s="57" t="s">
        <v>1216</v>
      </c>
      <c r="BQ116" s="57" t="s">
        <v>1217</v>
      </c>
      <c r="BT116" s="57"/>
      <c r="BV116" s="57" t="s">
        <v>1218</v>
      </c>
      <c r="BW116" s="57"/>
      <c r="BX116" s="57" t="s">
        <v>1164</v>
      </c>
      <c r="BY116" s="57" t="s">
        <v>1219</v>
      </c>
      <c r="CA116" s="57" t="s">
        <v>1220</v>
      </c>
      <c r="CC116" s="57" t="s">
        <v>1221</v>
      </c>
    </row>
    <row r="117" spans="1:81" ht="18.75" x14ac:dyDescent="0.3">
      <c r="A117" s="221"/>
      <c r="B117" s="222"/>
      <c r="C117" s="214">
        <v>105</v>
      </c>
      <c r="D117" s="205"/>
      <c r="E117" s="16"/>
      <c r="F117" s="17"/>
      <c r="G117" s="134"/>
      <c r="H117" s="135"/>
      <c r="I117" s="141"/>
      <c r="J117" s="25"/>
      <c r="K117" s="145"/>
      <c r="L117" s="28"/>
      <c r="M117" s="395"/>
      <c r="N117" s="158" t="str">
        <f t="shared" si="63"/>
        <v/>
      </c>
      <c r="O117" s="27"/>
      <c r="P117" s="27"/>
      <c r="Q117" s="27"/>
      <c r="R117" s="27"/>
      <c r="S117" s="27"/>
      <c r="T117" s="28"/>
      <c r="U117" s="29"/>
      <c r="V117" s="167"/>
      <c r="W117" s="313"/>
      <c r="X117" s="313"/>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2959</v>
      </c>
      <c r="BK117" s="57" t="s">
        <v>2960</v>
      </c>
      <c r="BP117" s="57" t="s">
        <v>1222</v>
      </c>
      <c r="BQ117" s="57" t="s">
        <v>1223</v>
      </c>
      <c r="BT117" s="57"/>
      <c r="BV117" s="57" t="s">
        <v>1224</v>
      </c>
      <c r="BW117" s="57"/>
      <c r="BX117" s="57" t="s">
        <v>1173</v>
      </c>
      <c r="BY117" s="57" t="s">
        <v>878</v>
      </c>
      <c r="CA117" s="57" t="s">
        <v>978</v>
      </c>
      <c r="CC117" s="57" t="s">
        <v>1225</v>
      </c>
    </row>
    <row r="118" spans="1:81" ht="18.75" x14ac:dyDescent="0.3">
      <c r="A118" s="221"/>
      <c r="B118" s="222"/>
      <c r="C118" s="213">
        <v>106</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2961</v>
      </c>
      <c r="BK118" s="57" t="s">
        <v>2962</v>
      </c>
      <c r="BP118" s="57" t="s">
        <v>1226</v>
      </c>
      <c r="BQ118" s="57" t="s">
        <v>1227</v>
      </c>
      <c r="BT118" s="57"/>
      <c r="BV118" s="57" t="s">
        <v>1228</v>
      </c>
      <c r="BW118" s="57"/>
      <c r="BX118" s="57" t="s">
        <v>1229</v>
      </c>
      <c r="BY118" s="57" t="s">
        <v>1230</v>
      </c>
      <c r="CA118" s="57" t="s">
        <v>1231</v>
      </c>
      <c r="CC118" s="57" t="s">
        <v>1232</v>
      </c>
    </row>
    <row r="119" spans="1:81" ht="18.75" x14ac:dyDescent="0.3">
      <c r="A119" s="221"/>
      <c r="B119" s="222"/>
      <c r="C119" s="214">
        <v>107</v>
      </c>
      <c r="D119" s="205"/>
      <c r="E119" s="16"/>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2963</v>
      </c>
      <c r="BK119" s="57" t="s">
        <v>2964</v>
      </c>
      <c r="BP119" s="57" t="s">
        <v>1233</v>
      </c>
      <c r="BQ119" s="57" t="s">
        <v>1234</v>
      </c>
      <c r="BT119" s="57"/>
      <c r="BV119" s="57" t="s">
        <v>1235</v>
      </c>
      <c r="BW119" s="57"/>
      <c r="BX119" s="57" t="s">
        <v>1236</v>
      </c>
      <c r="BY119" s="57" t="s">
        <v>1237</v>
      </c>
      <c r="CA119" s="57" t="s">
        <v>1238</v>
      </c>
      <c r="CC119" s="57" t="s">
        <v>1239</v>
      </c>
    </row>
    <row r="120" spans="1:81" ht="18.75" x14ac:dyDescent="0.3">
      <c r="A120" s="221"/>
      <c r="B120" s="222"/>
      <c r="C120" s="214">
        <v>108</v>
      </c>
      <c r="D120" s="207"/>
      <c r="E120" s="18"/>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2965</v>
      </c>
      <c r="BK120" s="57" t="s">
        <v>2966</v>
      </c>
      <c r="BP120" s="57" t="s">
        <v>1240</v>
      </c>
      <c r="BQ120" s="57" t="s">
        <v>1241</v>
      </c>
      <c r="BT120" s="57"/>
      <c r="BV120" s="57" t="s">
        <v>1242</v>
      </c>
      <c r="BW120" s="57"/>
      <c r="BX120" s="57" t="s">
        <v>1150</v>
      </c>
      <c r="BY120" s="57" t="s">
        <v>1243</v>
      </c>
      <c r="CA120" s="57" t="s">
        <v>1244</v>
      </c>
      <c r="CC120" s="57" t="s">
        <v>1245</v>
      </c>
    </row>
    <row r="121" spans="1:81" ht="18.75" x14ac:dyDescent="0.3">
      <c r="A121" s="221"/>
      <c r="B121" s="222"/>
      <c r="C121" s="213">
        <v>109</v>
      </c>
      <c r="D121" s="208"/>
      <c r="E121" s="16"/>
      <c r="F121" s="17"/>
      <c r="G121" s="134"/>
      <c r="H121" s="135"/>
      <c r="I121" s="141"/>
      <c r="J121" s="25"/>
      <c r="K121" s="145"/>
      <c r="L121" s="28"/>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2967</v>
      </c>
      <c r="BK121" s="57" t="s">
        <v>2968</v>
      </c>
      <c r="BP121" s="57" t="s">
        <v>1246</v>
      </c>
      <c r="BQ121" s="57" t="s">
        <v>1247</v>
      </c>
      <c r="BT121" s="57"/>
      <c r="BV121" s="57" t="s">
        <v>1248</v>
      </c>
      <c r="BW121" s="57"/>
      <c r="BX121" s="57" t="s">
        <v>1249</v>
      </c>
      <c r="BY121" s="57" t="s">
        <v>1250</v>
      </c>
      <c r="CA121" s="57" t="s">
        <v>1251</v>
      </c>
      <c r="CC121" s="57" t="s">
        <v>1252</v>
      </c>
    </row>
    <row r="122" spans="1:81" ht="18.75" x14ac:dyDescent="0.3">
      <c r="A122" s="221"/>
      <c r="B122" s="222"/>
      <c r="C122" s="214">
        <v>110</v>
      </c>
      <c r="D122" s="205"/>
      <c r="E122" s="16"/>
      <c r="F122" s="17"/>
      <c r="G122" s="134"/>
      <c r="H122" s="137"/>
      <c r="I122" s="143"/>
      <c r="J122" s="80"/>
      <c r="K122" s="147"/>
      <c r="L122" s="30"/>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2969</v>
      </c>
      <c r="BK122" s="57" t="s">
        <v>2970</v>
      </c>
      <c r="BP122" s="57" t="s">
        <v>1253</v>
      </c>
      <c r="BQ122" s="57" t="s">
        <v>1254</v>
      </c>
      <c r="BT122" s="57"/>
      <c r="BV122" s="57" t="s">
        <v>1255</v>
      </c>
      <c r="BW122" s="57"/>
      <c r="BX122" s="57" t="s">
        <v>1164</v>
      </c>
      <c r="BY122" s="57" t="s">
        <v>1256</v>
      </c>
      <c r="CA122" s="57" t="s">
        <v>1257</v>
      </c>
      <c r="CC122" s="57" t="s">
        <v>1258</v>
      </c>
    </row>
    <row r="123" spans="1:81" ht="18.75" x14ac:dyDescent="0.3">
      <c r="A123" s="221"/>
      <c r="B123" s="222"/>
      <c r="C123" s="213">
        <v>111</v>
      </c>
      <c r="D123" s="205"/>
      <c r="E123" s="16"/>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2971</v>
      </c>
      <c r="BK123" s="57" t="s">
        <v>2972</v>
      </c>
      <c r="BP123" s="57" t="s">
        <v>1259</v>
      </c>
      <c r="BQ123" s="57" t="s">
        <v>1260</v>
      </c>
      <c r="BT123" s="57"/>
      <c r="BV123" s="57" t="s">
        <v>1261</v>
      </c>
      <c r="BW123" s="57"/>
      <c r="BX123" s="57" t="s">
        <v>1173</v>
      </c>
      <c r="BY123" s="57" t="s">
        <v>1262</v>
      </c>
      <c r="CA123" s="57" t="s">
        <v>1263</v>
      </c>
      <c r="CC123" s="57" t="s">
        <v>1264</v>
      </c>
    </row>
    <row r="124" spans="1:81" ht="18.75" x14ac:dyDescent="0.3">
      <c r="A124" s="221"/>
      <c r="B124" s="222"/>
      <c r="C124" s="214">
        <v>112</v>
      </c>
      <c r="D124" s="207"/>
      <c r="E124" s="18"/>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2973</v>
      </c>
      <c r="BK124" s="57" t="s">
        <v>2974</v>
      </c>
      <c r="BP124" s="57" t="s">
        <v>1265</v>
      </c>
      <c r="BQ124" s="57" t="s">
        <v>1266</v>
      </c>
      <c r="BT124" s="57"/>
      <c r="BV124" s="57" t="s">
        <v>1267</v>
      </c>
      <c r="BW124" s="57"/>
      <c r="BX124" s="57" t="s">
        <v>1268</v>
      </c>
      <c r="BY124" s="57" t="s">
        <v>1269</v>
      </c>
      <c r="CA124" s="57" t="s">
        <v>1270</v>
      </c>
      <c r="CC124" s="57" t="s">
        <v>1271</v>
      </c>
    </row>
    <row r="125" spans="1:81" ht="18.75" x14ac:dyDescent="0.3">
      <c r="A125" s="221"/>
      <c r="B125" s="222"/>
      <c r="C125" s="214">
        <v>113</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2975</v>
      </c>
      <c r="BK125" s="57" t="s">
        <v>2976</v>
      </c>
      <c r="BP125" s="57" t="s">
        <v>1272</v>
      </c>
      <c r="BQ125" s="57" t="s">
        <v>1273</v>
      </c>
      <c r="BT125" s="57"/>
      <c r="BV125" s="57" t="s">
        <v>1274</v>
      </c>
      <c r="BW125" s="57"/>
      <c r="BX125" s="57" t="s">
        <v>1275</v>
      </c>
      <c r="BY125" s="57" t="s">
        <v>1276</v>
      </c>
      <c r="CA125" s="57" t="s">
        <v>1277</v>
      </c>
      <c r="CC125" s="57" t="s">
        <v>1278</v>
      </c>
    </row>
    <row r="126" spans="1:81" ht="18.75" x14ac:dyDescent="0.3">
      <c r="A126" s="221"/>
      <c r="B126" s="222"/>
      <c r="C126" s="213">
        <v>114</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2977</v>
      </c>
      <c r="BK126" s="57" t="s">
        <v>2978</v>
      </c>
      <c r="BP126" s="57" t="s">
        <v>1279</v>
      </c>
      <c r="BQ126" s="57" t="s">
        <v>1280</v>
      </c>
      <c r="BT126" s="57"/>
      <c r="BV126" s="57" t="s">
        <v>1281</v>
      </c>
      <c r="BW126" s="57"/>
      <c r="BX126" s="57" t="s">
        <v>358</v>
      </c>
      <c r="BY126" s="57" t="s">
        <v>1282</v>
      </c>
      <c r="CA126" s="57" t="s">
        <v>1283</v>
      </c>
      <c r="CC126" s="57" t="s">
        <v>1258</v>
      </c>
    </row>
    <row r="127" spans="1:81" ht="18.75" x14ac:dyDescent="0.3">
      <c r="A127" s="221"/>
      <c r="B127" s="222"/>
      <c r="C127" s="214">
        <v>115</v>
      </c>
      <c r="D127" s="205"/>
      <c r="E127" s="16"/>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2979</v>
      </c>
      <c r="BK127" s="57" t="s">
        <v>2980</v>
      </c>
      <c r="BP127" s="57" t="s">
        <v>1284</v>
      </c>
      <c r="BQ127" s="57" t="s">
        <v>1285</v>
      </c>
      <c r="BT127" s="57"/>
      <c r="BV127" s="57" t="s">
        <v>1286</v>
      </c>
      <c r="BW127" s="57"/>
      <c r="BX127" s="57" t="s">
        <v>1287</v>
      </c>
      <c r="BY127" s="57" t="s">
        <v>1288</v>
      </c>
      <c r="CA127" s="57" t="s">
        <v>1289</v>
      </c>
      <c r="CC127" s="57" t="s">
        <v>1290</v>
      </c>
    </row>
    <row r="128" spans="1:81" ht="18.75" x14ac:dyDescent="0.3">
      <c r="A128" s="221"/>
      <c r="B128" s="222"/>
      <c r="C128" s="213">
        <v>116</v>
      </c>
      <c r="D128" s="207"/>
      <c r="E128" s="18"/>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2981</v>
      </c>
      <c r="BK128" s="57" t="s">
        <v>2982</v>
      </c>
      <c r="BP128" s="57" t="s">
        <v>1291</v>
      </c>
      <c r="BQ128" s="57" t="s">
        <v>1292</v>
      </c>
      <c r="BT128" s="57"/>
      <c r="BV128" s="57" t="s">
        <v>1293</v>
      </c>
      <c r="BW128" s="57"/>
      <c r="BX128" s="57" t="s">
        <v>1294</v>
      </c>
      <c r="BY128" s="57" t="s">
        <v>1295</v>
      </c>
      <c r="CA128" s="57" t="s">
        <v>1296</v>
      </c>
      <c r="CC128" s="57" t="s">
        <v>1297</v>
      </c>
    </row>
    <row r="129" spans="1:81" ht="18.75" x14ac:dyDescent="0.3">
      <c r="A129" s="221"/>
      <c r="B129" s="222"/>
      <c r="C129" s="214">
        <v>117</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2983</v>
      </c>
      <c r="BK129" s="57" t="s">
        <v>2984</v>
      </c>
      <c r="BP129" s="57" t="s">
        <v>1298</v>
      </c>
      <c r="BQ129" s="57" t="s">
        <v>1299</v>
      </c>
      <c r="BT129" s="57"/>
      <c r="BV129" s="57" t="s">
        <v>1300</v>
      </c>
      <c r="BW129" s="57"/>
      <c r="BX129" s="57" t="s">
        <v>1301</v>
      </c>
      <c r="BY129" s="57" t="s">
        <v>1302</v>
      </c>
      <c r="CA129" s="57" t="s">
        <v>1303</v>
      </c>
      <c r="CC129" s="57" t="s">
        <v>1304</v>
      </c>
    </row>
    <row r="130" spans="1:81" ht="18.75" x14ac:dyDescent="0.3">
      <c r="A130" s="221"/>
      <c r="B130" s="222"/>
      <c r="C130" s="214">
        <v>118</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2985</v>
      </c>
      <c r="BK130" s="57" t="s">
        <v>2986</v>
      </c>
      <c r="BP130" s="57" t="s">
        <v>1305</v>
      </c>
      <c r="BQ130" s="57" t="s">
        <v>1306</v>
      </c>
      <c r="BT130" s="57"/>
      <c r="BV130" s="57" t="s">
        <v>1307</v>
      </c>
      <c r="BW130" s="57"/>
      <c r="BX130" s="57" t="s">
        <v>1308</v>
      </c>
      <c r="BY130" s="57" t="s">
        <v>1309</v>
      </c>
      <c r="CA130" s="57" t="s">
        <v>1310</v>
      </c>
      <c r="CC130" s="57" t="s">
        <v>1311</v>
      </c>
    </row>
    <row r="131" spans="1:81" ht="18.75" x14ac:dyDescent="0.3">
      <c r="A131" s="221"/>
      <c r="B131" s="222"/>
      <c r="C131" s="213">
        <v>119</v>
      </c>
      <c r="D131" s="205"/>
      <c r="E131" s="16"/>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2987</v>
      </c>
      <c r="BK131" s="57" t="s">
        <v>2988</v>
      </c>
      <c r="BP131" s="57" t="s">
        <v>1312</v>
      </c>
      <c r="BQ131" s="57" t="s">
        <v>1313</v>
      </c>
      <c r="BT131" s="57"/>
      <c r="BV131" s="57" t="s">
        <v>1314</v>
      </c>
      <c r="BW131" s="57"/>
      <c r="BX131" s="57" t="s">
        <v>1315</v>
      </c>
      <c r="BY131" s="57" t="s">
        <v>1316</v>
      </c>
      <c r="CA131" s="57" t="s">
        <v>1317</v>
      </c>
      <c r="CC131" s="57" t="s">
        <v>1318</v>
      </c>
    </row>
    <row r="132" spans="1:81" ht="18.75" x14ac:dyDescent="0.3">
      <c r="A132" s="221"/>
      <c r="B132" s="222"/>
      <c r="C132" s="214">
        <v>120</v>
      </c>
      <c r="D132" s="207"/>
      <c r="E132" s="18"/>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2989</v>
      </c>
      <c r="BK132" s="57" t="s">
        <v>2990</v>
      </c>
      <c r="BP132" s="57" t="s">
        <v>1319</v>
      </c>
      <c r="BQ132" s="57" t="s">
        <v>1320</v>
      </c>
      <c r="BT132" s="57"/>
      <c r="BV132" s="57" t="s">
        <v>1321</v>
      </c>
      <c r="BW132" s="57"/>
      <c r="BX132" s="57" t="s">
        <v>793</v>
      </c>
      <c r="BY132" s="57" t="s">
        <v>1322</v>
      </c>
      <c r="CA132" s="57" t="s">
        <v>1323</v>
      </c>
      <c r="CC132" s="57" t="s">
        <v>1324</v>
      </c>
    </row>
    <row r="133" spans="1:81" ht="18.75" x14ac:dyDescent="0.3">
      <c r="A133" s="221"/>
      <c r="B133" s="222"/>
      <c r="C133" s="213">
        <v>121</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2991</v>
      </c>
      <c r="BK133" s="57" t="s">
        <v>2992</v>
      </c>
      <c r="BP133" s="57" t="s">
        <v>1325</v>
      </c>
      <c r="BQ133" s="57" t="s">
        <v>1122</v>
      </c>
      <c r="BT133" s="57"/>
      <c r="BV133" s="57" t="s">
        <v>1326</v>
      </c>
      <c r="BW133" s="57"/>
      <c r="BX133" s="57" t="s">
        <v>1327</v>
      </c>
      <c r="BY133" s="57" t="s">
        <v>1328</v>
      </c>
      <c r="CA133" s="57" t="s">
        <v>1329</v>
      </c>
      <c r="CC133" s="57" t="s">
        <v>1304</v>
      </c>
    </row>
    <row r="134" spans="1:81" ht="18.75" x14ac:dyDescent="0.3">
      <c r="A134" s="221"/>
      <c r="B134" s="222"/>
      <c r="C134" s="214">
        <v>122</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2993</v>
      </c>
      <c r="BK134" s="57" t="s">
        <v>2994</v>
      </c>
      <c r="BP134" s="57" t="s">
        <v>1330</v>
      </c>
      <c r="BQ134" s="57" t="s">
        <v>1331</v>
      </c>
      <c r="BT134" s="57"/>
      <c r="BV134" s="57" t="s">
        <v>1332</v>
      </c>
      <c r="BW134" s="57"/>
      <c r="BX134" s="57" t="s">
        <v>358</v>
      </c>
      <c r="BY134" s="57" t="s">
        <v>1333</v>
      </c>
      <c r="CA134" s="57" t="s">
        <v>1334</v>
      </c>
      <c r="CC134" s="57" t="s">
        <v>1335</v>
      </c>
    </row>
    <row r="135" spans="1:81" ht="18.75" x14ac:dyDescent="0.3">
      <c r="A135" s="221"/>
      <c r="B135" s="222"/>
      <c r="C135" s="214">
        <v>123</v>
      </c>
      <c r="D135" s="205"/>
      <c r="E135" s="16"/>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2995</v>
      </c>
      <c r="BK135" s="57" t="s">
        <v>2996</v>
      </c>
      <c r="BP135" s="57" t="s">
        <v>1336</v>
      </c>
      <c r="BQ135" s="57" t="s">
        <v>1337</v>
      </c>
      <c r="BT135" s="57"/>
      <c r="BV135" s="57" t="s">
        <v>1338</v>
      </c>
      <c r="BW135" s="57"/>
      <c r="BX135" s="57" t="s">
        <v>1339</v>
      </c>
      <c r="BY135" s="57" t="s">
        <v>1340</v>
      </c>
      <c r="CA135" s="57" t="s">
        <v>1341</v>
      </c>
      <c r="CC135" s="57" t="s">
        <v>1342</v>
      </c>
    </row>
    <row r="136" spans="1:81" ht="18.75" x14ac:dyDescent="0.3">
      <c r="A136" s="221"/>
      <c r="B136" s="222"/>
      <c r="C136" s="213">
        <v>124</v>
      </c>
      <c r="D136" s="207"/>
      <c r="E136" s="18"/>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2997</v>
      </c>
      <c r="BK136" s="57" t="s">
        <v>2998</v>
      </c>
      <c r="BP136" s="57" t="s">
        <v>1343</v>
      </c>
      <c r="BQ136" s="57" t="s">
        <v>1344</v>
      </c>
      <c r="BT136" s="57"/>
      <c r="BV136" s="57" t="s">
        <v>1345</v>
      </c>
      <c r="BW136" s="57"/>
      <c r="BX136" s="57" t="s">
        <v>1346</v>
      </c>
      <c r="BY136" s="57" t="s">
        <v>1347</v>
      </c>
      <c r="CA136" s="57" t="s">
        <v>1348</v>
      </c>
      <c r="CC136" s="57" t="s">
        <v>1349</v>
      </c>
    </row>
    <row r="137" spans="1:81" ht="18.75" x14ac:dyDescent="0.3">
      <c r="A137" s="221"/>
      <c r="B137" s="222"/>
      <c r="C137" s="214">
        <v>125</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2999</v>
      </c>
      <c r="BK137" s="57" t="s">
        <v>3000</v>
      </c>
      <c r="BP137" s="57" t="s">
        <v>1350</v>
      </c>
      <c r="BQ137" s="57" t="s">
        <v>1122</v>
      </c>
      <c r="BV137" s="57" t="s">
        <v>1351</v>
      </c>
      <c r="BW137" s="57"/>
      <c r="BX137" s="57" t="s">
        <v>1352</v>
      </c>
      <c r="BY137" s="57" t="s">
        <v>1353</v>
      </c>
      <c r="CA137" s="57" t="s">
        <v>1354</v>
      </c>
      <c r="CC137" s="57" t="s">
        <v>1355</v>
      </c>
    </row>
    <row r="138" spans="1:81" ht="18.75" x14ac:dyDescent="0.3">
      <c r="A138" s="221"/>
      <c r="B138" s="222"/>
      <c r="C138" s="213">
        <v>126</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3001</v>
      </c>
      <c r="BK138" s="57" t="s">
        <v>3002</v>
      </c>
      <c r="BP138" s="57" t="s">
        <v>1356</v>
      </c>
      <c r="BQ138" s="57" t="s">
        <v>1357</v>
      </c>
      <c r="BV138" s="57" t="s">
        <v>1358</v>
      </c>
      <c r="BW138" s="57"/>
      <c r="BX138" s="57" t="s">
        <v>1359</v>
      </c>
      <c r="BY138" s="57" t="s">
        <v>1360</v>
      </c>
      <c r="CA138" s="57" t="s">
        <v>1361</v>
      </c>
      <c r="CC138" s="57" t="s">
        <v>1362</v>
      </c>
    </row>
    <row r="139" spans="1:81" ht="18.75" x14ac:dyDescent="0.3">
      <c r="A139" s="221"/>
      <c r="B139" s="222"/>
      <c r="C139" s="214">
        <v>127</v>
      </c>
      <c r="D139" s="205"/>
      <c r="E139" s="16"/>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3003</v>
      </c>
      <c r="BK139" s="57" t="s">
        <v>3004</v>
      </c>
      <c r="BP139" s="57" t="s">
        <v>1363</v>
      </c>
      <c r="BQ139" s="57" t="s">
        <v>1364</v>
      </c>
      <c r="BV139" s="57" t="s">
        <v>1365</v>
      </c>
      <c r="BW139" s="57"/>
      <c r="BX139" s="57" t="s">
        <v>1366</v>
      </c>
      <c r="BY139" s="57" t="s">
        <v>1367</v>
      </c>
      <c r="CA139" s="57" t="s">
        <v>1368</v>
      </c>
      <c r="CC139" s="57" t="s">
        <v>1369</v>
      </c>
    </row>
    <row r="140" spans="1:81" ht="18.75" x14ac:dyDescent="0.3">
      <c r="A140" s="221"/>
      <c r="B140" s="222"/>
      <c r="C140" s="214">
        <v>128</v>
      </c>
      <c r="D140" s="207"/>
      <c r="E140" s="18"/>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si="49"/>
        <v>0</v>
      </c>
      <c r="Z140" s="159">
        <f t="shared" si="64"/>
        <v>0</v>
      </c>
      <c r="AA140" s="327"/>
      <c r="AB140" s="400">
        <f t="shared" si="73"/>
        <v>0</v>
      </c>
      <c r="AC140" s="371"/>
      <c r="AD140" s="226" t="str">
        <f t="shared" si="50"/>
        <v/>
      </c>
      <c r="AE140" s="368">
        <f t="shared" si="65"/>
        <v>0</v>
      </c>
      <c r="AF140" s="339"/>
      <c r="AG140" s="338"/>
      <c r="AH140" s="336"/>
      <c r="AI140" s="161">
        <f t="shared" si="66"/>
        <v>0</v>
      </c>
      <c r="AJ140" s="162">
        <f t="shared" si="51"/>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si="52"/>
        <v/>
      </c>
      <c r="AX140" s="165" t="str">
        <f t="shared" si="53"/>
        <v/>
      </c>
      <c r="AY140" s="193" t="str">
        <f t="shared" si="54"/>
        <v/>
      </c>
      <c r="AZ140" s="183" t="str">
        <f t="shared" si="55"/>
        <v/>
      </c>
      <c r="BA140" s="173" t="str">
        <f t="shared" si="56"/>
        <v/>
      </c>
      <c r="BB140" s="174" t="str">
        <f t="shared" si="57"/>
        <v/>
      </c>
      <c r="BC140" s="186" t="str">
        <f t="shared" si="80"/>
        <v/>
      </c>
      <c r="BD140" s="174" t="str">
        <f t="shared" si="58"/>
        <v/>
      </c>
      <c r="BE140" s="201" t="str">
        <f t="shared" si="59"/>
        <v/>
      </c>
      <c r="BF140" s="174" t="str">
        <f t="shared" si="60"/>
        <v/>
      </c>
      <c r="BG140" s="186" t="str">
        <f t="shared" si="61"/>
        <v/>
      </c>
      <c r="BH140" s="175" t="str">
        <f t="shared" si="62"/>
        <v/>
      </c>
      <c r="BI140" s="632"/>
      <c r="BJ140" s="57" t="s">
        <v>3005</v>
      </c>
      <c r="BP140" s="57" t="s">
        <v>1370</v>
      </c>
      <c r="BQ140" s="57" t="s">
        <v>1371</v>
      </c>
      <c r="BV140" s="57" t="s">
        <v>1372</v>
      </c>
      <c r="BW140" s="57"/>
      <c r="BX140" s="57" t="s">
        <v>1373</v>
      </c>
      <c r="BY140" s="57" t="s">
        <v>1374</v>
      </c>
      <c r="CA140" s="57" t="s">
        <v>1375</v>
      </c>
      <c r="CC140" s="57" t="s">
        <v>1376</v>
      </c>
    </row>
    <row r="141" spans="1:81" ht="18.75" x14ac:dyDescent="0.3">
      <c r="A141" s="221"/>
      <c r="B141" s="222"/>
      <c r="C141" s="213">
        <v>129</v>
      </c>
      <c r="D141" s="205"/>
      <c r="E141" s="16"/>
      <c r="F141" s="17"/>
      <c r="G141" s="134"/>
      <c r="H141" s="135"/>
      <c r="I141" s="141"/>
      <c r="J141" s="25"/>
      <c r="K141" s="145"/>
      <c r="L141" s="28"/>
      <c r="M141" s="395"/>
      <c r="N141" s="158" t="str">
        <f t="shared" si="63"/>
        <v/>
      </c>
      <c r="O141" s="27"/>
      <c r="P141" s="27"/>
      <c r="Q141" s="27"/>
      <c r="R141" s="27"/>
      <c r="S141" s="27"/>
      <c r="T141" s="28"/>
      <c r="U141" s="29"/>
      <c r="V141" s="32"/>
      <c r="W141" s="318"/>
      <c r="X141" s="319"/>
      <c r="Y141" s="160">
        <f t="shared" ref="Y141:Y204" si="81">V141+W141+X141</f>
        <v>0</v>
      </c>
      <c r="Z141" s="159">
        <f t="shared" si="64"/>
        <v>0</v>
      </c>
      <c r="AA141" s="327"/>
      <c r="AB141" s="400">
        <f t="shared" si="73"/>
        <v>0</v>
      </c>
      <c r="AC141" s="371"/>
      <c r="AD141" s="226" t="str">
        <f t="shared" ref="AD141:AD204" si="82">IF(F141="x",(0-((V141*10)+(W141*20))),"")</f>
        <v/>
      </c>
      <c r="AE141" s="368">
        <f t="shared" si="65"/>
        <v>0</v>
      </c>
      <c r="AF141" s="339"/>
      <c r="AG141" s="338"/>
      <c r="AH141" s="336"/>
      <c r="AI141" s="161">
        <f t="shared" si="66"/>
        <v>0</v>
      </c>
      <c r="AJ141" s="162">
        <f t="shared" ref="AJ141:AJ204" si="83">(X141*20)+Z141+AA141+AF141</f>
        <v>0</v>
      </c>
      <c r="AK141" s="163">
        <f t="shared" si="67"/>
        <v>0</v>
      </c>
      <c r="AL141" s="164">
        <f t="shared" si="68"/>
        <v>0</v>
      </c>
      <c r="AM141" s="164">
        <f t="shared" si="69"/>
        <v>0</v>
      </c>
      <c r="AN141" s="164">
        <f t="shared" si="70"/>
        <v>0</v>
      </c>
      <c r="AO141" s="164">
        <f t="shared" si="71"/>
        <v>0</v>
      </c>
      <c r="AP141" s="610" t="str">
        <f t="shared" si="74"/>
        <v xml:space="preserve"> </v>
      </c>
      <c r="AQ141" s="613" t="str">
        <f t="shared" si="72"/>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ref="AW141:AW204" si="84">IF(N141&gt;0,N141,"")</f>
        <v/>
      </c>
      <c r="AX141" s="165" t="str">
        <f t="shared" ref="AX141:AX204" si="85">IF(AND(K141="x",AW141&gt;0),AW141,"")</f>
        <v/>
      </c>
      <c r="AY141" s="193" t="str">
        <f t="shared" ref="AY141:AY204" si="86">IF(OR(K141="x",F141="x",AW141&lt;=0),"",AW141)</f>
        <v/>
      </c>
      <c r="AZ141" s="183" t="str">
        <f t="shared" ref="AZ141:AZ204" si="87">IF(AND(F141="x",AW141&gt;0),AW141,"")</f>
        <v/>
      </c>
      <c r="BA141" s="173" t="str">
        <f t="shared" ref="BA141:BA204" si="88">IF(V141&gt;0,V141,"")</f>
        <v/>
      </c>
      <c r="BB141" s="174" t="str">
        <f t="shared" ref="BB141:BB204" si="89">IF(AND(K141="x",BA141&gt;0),BA141,"")</f>
        <v/>
      </c>
      <c r="BC141" s="186" t="str">
        <f t="shared" si="80"/>
        <v/>
      </c>
      <c r="BD141" s="174" t="str">
        <f t="shared" ref="BD141:BD204" si="90">IF(AND(F141="x",BA141&gt;0),BA141,"")</f>
        <v/>
      </c>
      <c r="BE141" s="201" t="str">
        <f t="shared" ref="BE141:BE204" si="91">IF(W141&gt;0,W141,"")</f>
        <v/>
      </c>
      <c r="BF141" s="174" t="str">
        <f t="shared" ref="BF141:BF204" si="92">IF(AND(K141="x",BE141&gt;0),BE141,"")</f>
        <v/>
      </c>
      <c r="BG141" s="186" t="str">
        <f t="shared" ref="BG141:BG204" si="93">IF(OR(K141="x",F141="x",BE141&lt;=0),"",BE141)</f>
        <v/>
      </c>
      <c r="BH141" s="175" t="str">
        <f t="shared" ref="BH141:BH204" si="94">IF(AND(F141="x",BE141&gt;0),BE141,"")</f>
        <v/>
      </c>
      <c r="BI141" s="632"/>
      <c r="BJ141" s="57" t="s">
        <v>3006</v>
      </c>
      <c r="BP141" s="57" t="s">
        <v>1377</v>
      </c>
      <c r="BQ141" s="57" t="s">
        <v>1364</v>
      </c>
      <c r="BV141" s="57" t="s">
        <v>1378</v>
      </c>
      <c r="BW141" s="57"/>
      <c r="BX141" s="57" t="s">
        <v>1379</v>
      </c>
      <c r="BY141" s="57" t="s">
        <v>1380</v>
      </c>
      <c r="CA141" s="57" t="s">
        <v>1381</v>
      </c>
      <c r="CC141" s="57" t="s">
        <v>1382</v>
      </c>
    </row>
    <row r="142" spans="1:81" ht="18.75" x14ac:dyDescent="0.3">
      <c r="A142" s="221"/>
      <c r="B142" s="222"/>
      <c r="C142" s="214">
        <v>130</v>
      </c>
      <c r="D142" s="205"/>
      <c r="E142" s="16"/>
      <c r="F142" s="17"/>
      <c r="G142" s="134"/>
      <c r="H142" s="135"/>
      <c r="I142" s="141"/>
      <c r="J142" s="25"/>
      <c r="K142" s="145"/>
      <c r="L142" s="28"/>
      <c r="M142" s="395"/>
      <c r="N142" s="158" t="str">
        <f t="shared" ref="N142:N205" si="95">IF((NETWORKDAYS(G142,M142)&gt;0),(NETWORKDAYS(G142,M142)),"")</f>
        <v/>
      </c>
      <c r="O142" s="27"/>
      <c r="P142" s="27"/>
      <c r="Q142" s="27"/>
      <c r="R142" s="27"/>
      <c r="S142" s="27"/>
      <c r="T142" s="28"/>
      <c r="U142" s="29"/>
      <c r="V142" s="32"/>
      <c r="W142" s="318"/>
      <c r="X142" s="319"/>
      <c r="Y142" s="160">
        <f t="shared" si="81"/>
        <v>0</v>
      </c>
      <c r="Z142" s="159">
        <f t="shared" ref="Z142:Z205" si="96">IF((F142="x"),0,((V142*10)+(W142*20)))</f>
        <v>0</v>
      </c>
      <c r="AA142" s="327"/>
      <c r="AB142" s="400">
        <f t="shared" si="73"/>
        <v>0</v>
      </c>
      <c r="AC142" s="371"/>
      <c r="AD142" s="226" t="str">
        <f t="shared" si="82"/>
        <v/>
      </c>
      <c r="AE142" s="368">
        <f t="shared" ref="AE142:AE205" si="97">IF(AND(Z142&gt;0,F142="x"),0,IF(AND(Z142&gt;0,AC142="x"),Z142-60,IF(AND(Z142&gt;0,AB142=-30),Z142+AB142,0)))</f>
        <v>0</v>
      </c>
      <c r="AF142" s="339"/>
      <c r="AG142" s="338"/>
      <c r="AH142" s="336"/>
      <c r="AI142" s="161">
        <f t="shared" ref="AI142:AI205" si="98">IF(AE142&lt;=0,AG142,AE142+AG142)</f>
        <v>0</v>
      </c>
      <c r="AJ142" s="162">
        <f t="shared" si="83"/>
        <v>0</v>
      </c>
      <c r="AK142" s="163">
        <f t="shared" ref="AK142:AK205" si="99">AJ142-AH142</f>
        <v>0</v>
      </c>
      <c r="AL142" s="164">
        <f t="shared" ref="AL142:AL205" si="100">IF(K142="x",AH142,0)</f>
        <v>0</v>
      </c>
      <c r="AM142" s="164">
        <f t="shared" ref="AM142:AM205" si="101">IF(K142="x",AI142,0)</f>
        <v>0</v>
      </c>
      <c r="AN142" s="164">
        <f t="shared" ref="AN142:AN205" si="102">IF(K142="x",AJ142,0)</f>
        <v>0</v>
      </c>
      <c r="AO142" s="164">
        <f t="shared" ref="AO142:AO205" si="103">IF(K142="x",AK142,0)</f>
        <v>0</v>
      </c>
      <c r="AP142" s="610" t="str">
        <f t="shared" si="74"/>
        <v xml:space="preserve"> </v>
      </c>
      <c r="AQ142" s="613" t="str">
        <f t="shared" ref="AQ142:AQ205" si="104">IF(AND(AH142&gt;4.99,AH142&lt;50),AH142," ")</f>
        <v xml:space="preserve"> </v>
      </c>
      <c r="AR142" s="613" t="str">
        <f t="shared" si="75"/>
        <v xml:space="preserve"> </v>
      </c>
      <c r="AS142" s="613" t="str">
        <f t="shared" si="76"/>
        <v xml:space="preserve"> </v>
      </c>
      <c r="AT142" s="613" t="str">
        <f t="shared" si="77"/>
        <v xml:space="preserve"> </v>
      </c>
      <c r="AU142" s="613" t="str">
        <f t="shared" si="78"/>
        <v xml:space="preserve"> </v>
      </c>
      <c r="AV142" s="614" t="str">
        <f t="shared" si="79"/>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3007</v>
      </c>
      <c r="BP142" s="57" t="s">
        <v>1383</v>
      </c>
      <c r="BQ142" s="57" t="s">
        <v>1384</v>
      </c>
      <c r="BV142" s="57" t="s">
        <v>1385</v>
      </c>
      <c r="BW142" s="57"/>
      <c r="BX142" s="57" t="s">
        <v>1386</v>
      </c>
      <c r="BY142" s="57" t="s">
        <v>1387</v>
      </c>
      <c r="CA142" s="57" t="s">
        <v>1388</v>
      </c>
      <c r="CC142" s="57" t="s">
        <v>1389</v>
      </c>
    </row>
    <row r="143" spans="1:81" ht="18.75" x14ac:dyDescent="0.3">
      <c r="A143" s="221"/>
      <c r="B143" s="222"/>
      <c r="C143" s="213">
        <v>131</v>
      </c>
      <c r="D143" s="205"/>
      <c r="E143" s="16"/>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ref="AB143:AB206" si="105">IF(AND(Z143&gt;=0,F143="x"),0,IF(AND(Z143&gt;0,AC143="x"),0,IF(Z143&gt;0,0-30,0)))</f>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ref="AP143:AP206" si="106">IF(AND(AH143&gt;0,AH143&lt;5),AH143," ")</f>
        <v xml:space="preserve"> </v>
      </c>
      <c r="AQ143" s="613" t="str">
        <f t="shared" si="104"/>
        <v xml:space="preserve"> </v>
      </c>
      <c r="AR143" s="613" t="str">
        <f t="shared" ref="AR143:AR206" si="107">IF(AND(AH143&gt;49.99,AH143&lt;100),AH143," ")</f>
        <v xml:space="preserve"> </v>
      </c>
      <c r="AS143" s="613" t="str">
        <f t="shared" ref="AS143:AS206" si="108">IF(AND(AH143&gt;99.99,AH143&lt;500),AH143," ")</f>
        <v xml:space="preserve"> </v>
      </c>
      <c r="AT143" s="613" t="str">
        <f t="shared" ref="AT143:AT206" si="109">IF(AND(AH143&gt;499.99,AH143&lt;1000),AH143," ")</f>
        <v xml:space="preserve"> </v>
      </c>
      <c r="AU143" s="613" t="str">
        <f t="shared" ref="AU143:AU206" si="110">IF(AND(AH143&gt;999.99,AH143&lt;10000),AH143," ")</f>
        <v xml:space="preserve"> </v>
      </c>
      <c r="AV143" s="614" t="str">
        <f t="shared" ref="AV143:AV206" si="111">IF(AH143&gt;=10000,AH143," ")</f>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3008</v>
      </c>
      <c r="BP143" s="57" t="s">
        <v>1390</v>
      </c>
      <c r="BQ143" s="57" t="s">
        <v>1364</v>
      </c>
      <c r="BV143" s="57" t="s">
        <v>1391</v>
      </c>
      <c r="BW143" s="57"/>
      <c r="BX143" s="57" t="s">
        <v>1392</v>
      </c>
      <c r="BY143" s="57" t="s">
        <v>1393</v>
      </c>
      <c r="CA143" s="57" t="s">
        <v>1394</v>
      </c>
      <c r="CC143" s="57" t="s">
        <v>1395</v>
      </c>
    </row>
    <row r="144" spans="1:81" ht="18.75" x14ac:dyDescent="0.3">
      <c r="A144" s="221"/>
      <c r="B144" s="222"/>
      <c r="C144" s="214">
        <v>132</v>
      </c>
      <c r="D144" s="207"/>
      <c r="E144" s="18"/>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3009</v>
      </c>
      <c r="BP144" s="57" t="s">
        <v>1396</v>
      </c>
      <c r="BQ144" s="57" t="s">
        <v>1397</v>
      </c>
      <c r="BV144" s="57" t="s">
        <v>1398</v>
      </c>
      <c r="BW144" s="57"/>
      <c r="BX144" s="57" t="s">
        <v>1399</v>
      </c>
      <c r="BY144" s="57" t="s">
        <v>1400</v>
      </c>
      <c r="CA144" s="57" t="s">
        <v>1401</v>
      </c>
      <c r="CC144" s="57" t="s">
        <v>1402</v>
      </c>
    </row>
    <row r="145" spans="1:81" ht="18.75" x14ac:dyDescent="0.3">
      <c r="A145" s="221"/>
      <c r="B145" s="222"/>
      <c r="C145" s="214">
        <v>133</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3010</v>
      </c>
      <c r="BP145" s="57" t="s">
        <v>1403</v>
      </c>
      <c r="BQ145" s="57" t="s">
        <v>1364</v>
      </c>
      <c r="BV145" s="57" t="s">
        <v>1404</v>
      </c>
      <c r="BW145" s="57"/>
      <c r="BX145" s="57" t="s">
        <v>1373</v>
      </c>
      <c r="BY145" s="57" t="s">
        <v>1405</v>
      </c>
      <c r="CA145" s="57" t="s">
        <v>1406</v>
      </c>
      <c r="CC145" s="57" t="s">
        <v>1407</v>
      </c>
    </row>
    <row r="146" spans="1:81" ht="18.75" x14ac:dyDescent="0.3">
      <c r="A146" s="221"/>
      <c r="B146" s="222"/>
      <c r="C146" s="213">
        <v>134</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si="80"/>
        <v/>
      </c>
      <c r="BD146" s="174" t="str">
        <f t="shared" si="90"/>
        <v/>
      </c>
      <c r="BE146" s="201" t="str">
        <f t="shared" si="91"/>
        <v/>
      </c>
      <c r="BF146" s="174" t="str">
        <f t="shared" si="92"/>
        <v/>
      </c>
      <c r="BG146" s="186" t="str">
        <f t="shared" si="93"/>
        <v/>
      </c>
      <c r="BH146" s="175" t="str">
        <f t="shared" si="94"/>
        <v/>
      </c>
      <c r="BI146" s="632"/>
      <c r="BJ146" s="57" t="s">
        <v>3011</v>
      </c>
      <c r="BP146" s="57" t="s">
        <v>1408</v>
      </c>
      <c r="BQ146" s="57" t="s">
        <v>1409</v>
      </c>
      <c r="BV146" s="57" t="s">
        <v>1410</v>
      </c>
      <c r="BW146" s="57"/>
      <c r="BX146" s="57" t="s">
        <v>1411</v>
      </c>
      <c r="BY146" s="57" t="s">
        <v>1412</v>
      </c>
      <c r="CA146" s="57" t="s">
        <v>1413</v>
      </c>
      <c r="CC146" s="57" t="s">
        <v>1414</v>
      </c>
    </row>
    <row r="147" spans="1:81" ht="18.75" x14ac:dyDescent="0.3">
      <c r="A147" s="221"/>
      <c r="B147" s="222"/>
      <c r="C147" s="214">
        <v>135</v>
      </c>
      <c r="D147" s="205"/>
      <c r="E147" s="16"/>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ref="BC147:BC210" si="112">IF(OR(K147="x",F147="X",BA147&lt;=0),"",BA147)</f>
        <v/>
      </c>
      <c r="BD147" s="174" t="str">
        <f t="shared" si="90"/>
        <v/>
      </c>
      <c r="BE147" s="201" t="str">
        <f t="shared" si="91"/>
        <v/>
      </c>
      <c r="BF147" s="174" t="str">
        <f t="shared" si="92"/>
        <v/>
      </c>
      <c r="BG147" s="186" t="str">
        <f t="shared" si="93"/>
        <v/>
      </c>
      <c r="BH147" s="175" t="str">
        <f t="shared" si="94"/>
        <v/>
      </c>
      <c r="BI147" s="632"/>
      <c r="BJ147" s="57" t="s">
        <v>3012</v>
      </c>
      <c r="BP147" s="57" t="s">
        <v>1415</v>
      </c>
      <c r="BQ147" s="57" t="s">
        <v>1364</v>
      </c>
      <c r="BV147" s="57" t="s">
        <v>1416</v>
      </c>
      <c r="BW147" s="57"/>
      <c r="BX147" s="57" t="s">
        <v>358</v>
      </c>
      <c r="BY147" s="57" t="s">
        <v>1417</v>
      </c>
      <c r="CA147" s="57" t="s">
        <v>1418</v>
      </c>
      <c r="CC147" s="57" t="s">
        <v>1419</v>
      </c>
    </row>
    <row r="148" spans="1:81" ht="18.75" x14ac:dyDescent="0.3">
      <c r="A148" s="221"/>
      <c r="B148" s="222"/>
      <c r="C148" s="213">
        <v>136</v>
      </c>
      <c r="D148" s="207"/>
      <c r="E148" s="18"/>
      <c r="F148" s="17"/>
      <c r="G148" s="134"/>
      <c r="H148" s="135"/>
      <c r="I148" s="141"/>
      <c r="J148" s="25"/>
      <c r="K148" s="145"/>
      <c r="L148" s="28"/>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3013</v>
      </c>
      <c r="BP148" s="57" t="s">
        <v>1420</v>
      </c>
      <c r="BQ148" s="57" t="s">
        <v>1421</v>
      </c>
      <c r="BV148" s="57" t="s">
        <v>1422</v>
      </c>
      <c r="BW148" s="57"/>
      <c r="BX148" s="57" t="s">
        <v>1392</v>
      </c>
      <c r="BY148" s="57" t="s">
        <v>1423</v>
      </c>
      <c r="CA148" s="57" t="s">
        <v>1424</v>
      </c>
      <c r="CC148" s="57" t="s">
        <v>1425</v>
      </c>
    </row>
    <row r="149" spans="1:81" ht="18.75" x14ac:dyDescent="0.3">
      <c r="A149" s="221"/>
      <c r="B149" s="222"/>
      <c r="C149" s="214">
        <v>137</v>
      </c>
      <c r="D149" s="205"/>
      <c r="E149" s="16"/>
      <c r="F149" s="17"/>
      <c r="G149" s="134"/>
      <c r="H149" s="137"/>
      <c r="I149" s="143"/>
      <c r="J149" s="80"/>
      <c r="K149" s="147"/>
      <c r="L149" s="30"/>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3014</v>
      </c>
      <c r="BP149" s="57" t="s">
        <v>1426</v>
      </c>
      <c r="BQ149" s="57" t="s">
        <v>1427</v>
      </c>
      <c r="BV149" s="57" t="s">
        <v>1428</v>
      </c>
      <c r="BW149" s="57"/>
      <c r="BX149" s="57" t="s">
        <v>1373</v>
      </c>
      <c r="BY149" s="57" t="s">
        <v>1429</v>
      </c>
      <c r="CA149" s="57" t="s">
        <v>1430</v>
      </c>
      <c r="CC149" s="57" t="s">
        <v>1431</v>
      </c>
    </row>
    <row r="150" spans="1:81" ht="18.75" x14ac:dyDescent="0.3">
      <c r="A150" s="221"/>
      <c r="B150" s="222"/>
      <c r="C150" s="214">
        <v>138</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3015</v>
      </c>
      <c r="BP150" s="57" t="s">
        <v>1432</v>
      </c>
      <c r="BQ150" s="57" t="s">
        <v>1364</v>
      </c>
      <c r="BV150" s="57" t="s">
        <v>1433</v>
      </c>
      <c r="BW150" s="57"/>
      <c r="BX150" s="57" t="s">
        <v>1143</v>
      </c>
      <c r="BY150" s="57" t="s">
        <v>1434</v>
      </c>
      <c r="CA150" s="57" t="s">
        <v>1435</v>
      </c>
      <c r="CC150" s="57" t="s">
        <v>1436</v>
      </c>
    </row>
    <row r="151" spans="1:81" ht="18.75" x14ac:dyDescent="0.3">
      <c r="A151" s="221"/>
      <c r="B151" s="222"/>
      <c r="C151" s="213">
        <v>139</v>
      </c>
      <c r="D151" s="205"/>
      <c r="E151" s="16"/>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3016</v>
      </c>
      <c r="BP151" s="57" t="s">
        <v>1437</v>
      </c>
      <c r="BQ151" s="57" t="s">
        <v>1438</v>
      </c>
      <c r="BV151" s="57" t="s">
        <v>1439</v>
      </c>
      <c r="BW151" s="57"/>
      <c r="BX151" s="57" t="s">
        <v>1440</v>
      </c>
      <c r="BY151" s="57" t="s">
        <v>1441</v>
      </c>
      <c r="CA151" s="57" t="s">
        <v>1442</v>
      </c>
      <c r="CC151" s="57" t="s">
        <v>1443</v>
      </c>
    </row>
    <row r="152" spans="1:81" ht="18.75" x14ac:dyDescent="0.3">
      <c r="A152" s="221"/>
      <c r="B152" s="222"/>
      <c r="C152" s="214">
        <v>140</v>
      </c>
      <c r="D152" s="207"/>
      <c r="E152" s="18"/>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3017</v>
      </c>
      <c r="BP152" s="57" t="s">
        <v>1444</v>
      </c>
      <c r="BQ152" s="57" t="s">
        <v>1364</v>
      </c>
      <c r="BV152" s="57" t="s">
        <v>1445</v>
      </c>
      <c r="BW152" s="57"/>
      <c r="BX152" s="57" t="s">
        <v>1287</v>
      </c>
      <c r="BY152" s="57" t="s">
        <v>1446</v>
      </c>
      <c r="CA152" s="57" t="s">
        <v>1447</v>
      </c>
      <c r="CC152" s="57" t="s">
        <v>1448</v>
      </c>
    </row>
    <row r="153" spans="1:81" ht="18.75" x14ac:dyDescent="0.3">
      <c r="A153" s="221"/>
      <c r="B153" s="222"/>
      <c r="C153" s="213">
        <v>141</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3018</v>
      </c>
      <c r="BP153" s="57" t="s">
        <v>1449</v>
      </c>
      <c r="BQ153" s="57" t="s">
        <v>1450</v>
      </c>
      <c r="BV153" s="57" t="s">
        <v>1451</v>
      </c>
      <c r="BW153" s="57"/>
      <c r="BX153" s="57" t="s">
        <v>1392</v>
      </c>
      <c r="BY153" s="57" t="s">
        <v>1452</v>
      </c>
      <c r="CA153" s="57" t="s">
        <v>1453</v>
      </c>
      <c r="CC153" s="57" t="s">
        <v>1454</v>
      </c>
    </row>
    <row r="154" spans="1:81" ht="18.75" x14ac:dyDescent="0.3">
      <c r="A154" s="221"/>
      <c r="B154" s="222"/>
      <c r="C154" s="214">
        <v>142</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3019</v>
      </c>
      <c r="BP154" s="57" t="s">
        <v>1455</v>
      </c>
      <c r="BQ154" s="57" t="s">
        <v>1456</v>
      </c>
      <c r="BV154" s="57" t="s">
        <v>1457</v>
      </c>
      <c r="BW154" s="57"/>
      <c r="BX154" s="57" t="s">
        <v>1458</v>
      </c>
      <c r="BY154" s="57" t="s">
        <v>1459</v>
      </c>
      <c r="CA154" s="57" t="s">
        <v>1460</v>
      </c>
      <c r="CC154" s="57" t="s">
        <v>1461</v>
      </c>
    </row>
    <row r="155" spans="1:81" ht="18.75" x14ac:dyDescent="0.3">
      <c r="A155" s="221"/>
      <c r="B155" s="222"/>
      <c r="C155" s="214">
        <v>143</v>
      </c>
      <c r="D155" s="205"/>
      <c r="E155" s="16"/>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3020</v>
      </c>
      <c r="BP155" s="57" t="s">
        <v>1462</v>
      </c>
      <c r="BQ155" s="57" t="s">
        <v>1364</v>
      </c>
      <c r="BV155" s="57" t="s">
        <v>1463</v>
      </c>
      <c r="BW155" s="57"/>
      <c r="BX155" s="57" t="s">
        <v>1399</v>
      </c>
      <c r="BY155" s="57" t="s">
        <v>1464</v>
      </c>
      <c r="CA155" s="57" t="s">
        <v>1465</v>
      </c>
      <c r="CC155" s="57" t="s">
        <v>1466</v>
      </c>
    </row>
    <row r="156" spans="1:81" ht="18.75" x14ac:dyDescent="0.3">
      <c r="A156" s="221"/>
      <c r="B156" s="222"/>
      <c r="C156" s="213">
        <v>144</v>
      </c>
      <c r="D156" s="207"/>
      <c r="E156" s="18"/>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3021</v>
      </c>
      <c r="BP156" s="57" t="s">
        <v>1467</v>
      </c>
      <c r="BQ156" s="57" t="s">
        <v>1468</v>
      </c>
      <c r="BV156" s="57" t="s">
        <v>1469</v>
      </c>
      <c r="BW156" s="57"/>
      <c r="BX156" s="57" t="s">
        <v>1470</v>
      </c>
      <c r="BY156" s="57" t="s">
        <v>1471</v>
      </c>
      <c r="CA156" s="57" t="s">
        <v>1472</v>
      </c>
      <c r="CC156" s="57" t="s">
        <v>1473</v>
      </c>
    </row>
    <row r="157" spans="1:81" ht="18.75" x14ac:dyDescent="0.3">
      <c r="A157" s="221"/>
      <c r="B157" s="222"/>
      <c r="C157" s="214">
        <v>145</v>
      </c>
      <c r="D157" s="205"/>
      <c r="E157" s="16"/>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3022</v>
      </c>
      <c r="BP157" s="57" t="s">
        <v>1474</v>
      </c>
      <c r="BQ157" s="57" t="s">
        <v>1364</v>
      </c>
      <c r="BV157" s="57" t="s">
        <v>1475</v>
      </c>
      <c r="BW157" s="57"/>
      <c r="BX157" s="57" t="s">
        <v>1287</v>
      </c>
      <c r="BY157" s="57" t="s">
        <v>1476</v>
      </c>
      <c r="CA157" s="57" t="s">
        <v>1477</v>
      </c>
      <c r="CC157" s="57" t="s">
        <v>1478</v>
      </c>
    </row>
    <row r="158" spans="1:81" ht="18.75" x14ac:dyDescent="0.3">
      <c r="A158" s="221"/>
      <c r="B158" s="222"/>
      <c r="C158" s="213">
        <v>146</v>
      </c>
      <c r="D158" s="205"/>
      <c r="E158" s="22"/>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3023</v>
      </c>
      <c r="BP158" s="57" t="s">
        <v>1479</v>
      </c>
      <c r="BQ158" s="57" t="s">
        <v>1421</v>
      </c>
      <c r="BV158" s="57" t="s">
        <v>1480</v>
      </c>
      <c r="BW158" s="57"/>
      <c r="BX158" s="57" t="s">
        <v>1392</v>
      </c>
      <c r="BY158" s="57" t="s">
        <v>1481</v>
      </c>
      <c r="CA158" s="57" t="s">
        <v>1482</v>
      </c>
      <c r="CC158" s="57" t="s">
        <v>1461</v>
      </c>
    </row>
    <row r="159" spans="1:81" ht="18.75" x14ac:dyDescent="0.3">
      <c r="A159" s="221"/>
      <c r="B159" s="222"/>
      <c r="C159" s="214">
        <v>147</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3024</v>
      </c>
      <c r="BP159" s="57" t="s">
        <v>1483</v>
      </c>
      <c r="BQ159" s="57" t="s">
        <v>1484</v>
      </c>
      <c r="BV159" s="57" t="s">
        <v>1485</v>
      </c>
      <c r="BW159" s="57"/>
      <c r="BX159" s="57" t="s">
        <v>1399</v>
      </c>
      <c r="BY159" s="57" t="s">
        <v>1486</v>
      </c>
      <c r="CA159" s="57" t="s">
        <v>1487</v>
      </c>
      <c r="CC159" s="57" t="s">
        <v>1473</v>
      </c>
    </row>
    <row r="160" spans="1:81" ht="18.75" x14ac:dyDescent="0.3">
      <c r="A160" s="221"/>
      <c r="B160" s="222"/>
      <c r="C160" s="214">
        <v>148</v>
      </c>
      <c r="D160" s="205"/>
      <c r="E160" s="16"/>
      <c r="F160" s="17"/>
      <c r="G160" s="134"/>
      <c r="H160" s="135"/>
      <c r="I160" s="141"/>
      <c r="J160" s="25"/>
      <c r="K160" s="145"/>
      <c r="L160" s="28"/>
      <c r="M160" s="395"/>
      <c r="N160" s="158" t="str">
        <f t="shared" si="95"/>
        <v/>
      </c>
      <c r="O160" s="27"/>
      <c r="P160" s="27"/>
      <c r="Q160" s="27"/>
      <c r="R160" s="27"/>
      <c r="S160" s="27"/>
      <c r="T160" s="28"/>
      <c r="U160" s="29"/>
      <c r="V160" s="32"/>
      <c r="W160" s="318"/>
      <c r="X160" s="319"/>
      <c r="Y160" s="160">
        <f t="shared" si="81"/>
        <v>0</v>
      </c>
      <c r="Z160" s="159">
        <f t="shared" si="96"/>
        <v>0</v>
      </c>
      <c r="AA160" s="327"/>
      <c r="AB160" s="400">
        <f t="shared" si="105"/>
        <v>0</v>
      </c>
      <c r="AC160" s="371"/>
      <c r="AD160" s="226" t="str">
        <f t="shared" si="82"/>
        <v/>
      </c>
      <c r="AE160" s="368">
        <f t="shared" si="97"/>
        <v>0</v>
      </c>
      <c r="AF160" s="339"/>
      <c r="AG160" s="338"/>
      <c r="AH160" s="336"/>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3025</v>
      </c>
      <c r="BP160" s="57" t="s">
        <v>1488</v>
      </c>
      <c r="BQ160" s="57" t="s">
        <v>1364</v>
      </c>
      <c r="BV160" s="57" t="s">
        <v>1489</v>
      </c>
      <c r="BW160" s="57"/>
      <c r="BX160" s="57" t="s">
        <v>1200</v>
      </c>
      <c r="BY160" s="57" t="s">
        <v>1490</v>
      </c>
      <c r="CA160" s="57" t="s">
        <v>1491</v>
      </c>
      <c r="CC160" s="57" t="s">
        <v>1492</v>
      </c>
    </row>
    <row r="161" spans="1:139" ht="18.75" x14ac:dyDescent="0.3">
      <c r="A161" s="221"/>
      <c r="B161" s="222"/>
      <c r="C161" s="213">
        <v>149</v>
      </c>
      <c r="D161" s="209"/>
      <c r="E161" s="19"/>
      <c r="F161" s="17"/>
      <c r="G161" s="138"/>
      <c r="H161" s="137"/>
      <c r="I161" s="143"/>
      <c r="J161" s="80"/>
      <c r="K161" s="147"/>
      <c r="L161" s="30"/>
      <c r="M161" s="396"/>
      <c r="N161" s="158" t="str">
        <f t="shared" si="95"/>
        <v/>
      </c>
      <c r="O161" s="27"/>
      <c r="P161" s="27"/>
      <c r="Q161" s="27"/>
      <c r="R161" s="27"/>
      <c r="S161" s="27"/>
      <c r="T161" s="30"/>
      <c r="U161" s="31"/>
      <c r="V161" s="32"/>
      <c r="W161" s="320"/>
      <c r="X161" s="318"/>
      <c r="Y161" s="160">
        <f t="shared" si="81"/>
        <v>0</v>
      </c>
      <c r="Z161" s="159">
        <f t="shared" si="96"/>
        <v>0</v>
      </c>
      <c r="AA161" s="328"/>
      <c r="AB161" s="400">
        <f t="shared" si="105"/>
        <v>0</v>
      </c>
      <c r="AC161" s="371"/>
      <c r="AD161" s="226" t="str">
        <f t="shared" si="82"/>
        <v/>
      </c>
      <c r="AE161" s="368">
        <f t="shared" si="97"/>
        <v>0</v>
      </c>
      <c r="AF161" s="340"/>
      <c r="AG161" s="341"/>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3026</v>
      </c>
      <c r="BP161" s="57" t="s">
        <v>1493</v>
      </c>
      <c r="BQ161" s="57" t="s">
        <v>1494</v>
      </c>
      <c r="BV161" s="57" t="s">
        <v>1495</v>
      </c>
      <c r="BW161" s="57"/>
      <c r="BX161" s="57" t="s">
        <v>1496</v>
      </c>
      <c r="BY161" s="57" t="s">
        <v>1497</v>
      </c>
      <c r="CA161" s="57" t="s">
        <v>1498</v>
      </c>
      <c r="CC161" s="57" t="s">
        <v>1461</v>
      </c>
    </row>
    <row r="162" spans="1:139" s="26" customFormat="1" ht="18.75" x14ac:dyDescent="0.3">
      <c r="A162" s="221"/>
      <c r="B162" s="222"/>
      <c r="C162" s="213">
        <v>150</v>
      </c>
      <c r="D162" s="205"/>
      <c r="E162" s="24"/>
      <c r="F162" s="17"/>
      <c r="G162" s="134"/>
      <c r="H162" s="139"/>
      <c r="I162" s="141"/>
      <c r="J162" s="25"/>
      <c r="K162" s="145"/>
      <c r="L162" s="28"/>
      <c r="M162" s="395"/>
      <c r="N162" s="158" t="str">
        <f t="shared" si="95"/>
        <v/>
      </c>
      <c r="O162" s="27"/>
      <c r="P162" s="27"/>
      <c r="Q162" s="27"/>
      <c r="R162" s="27"/>
      <c r="S162" s="27"/>
      <c r="T162" s="27"/>
      <c r="U162" s="28"/>
      <c r="V162" s="32"/>
      <c r="W162" s="318"/>
      <c r="X162" s="318"/>
      <c r="Y162" s="160">
        <f t="shared" si="81"/>
        <v>0</v>
      </c>
      <c r="Z162" s="159">
        <f t="shared" si="96"/>
        <v>0</v>
      </c>
      <c r="AA162" s="327"/>
      <c r="AB162" s="400">
        <f t="shared" si="105"/>
        <v>0</v>
      </c>
      <c r="AC162" s="371"/>
      <c r="AD162" s="226" t="str">
        <f t="shared" si="82"/>
        <v/>
      </c>
      <c r="AE162" s="368">
        <f t="shared" si="97"/>
        <v>0</v>
      </c>
      <c r="AF162" s="339"/>
      <c r="AG162" s="342"/>
      <c r="AH162" s="339"/>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3027</v>
      </c>
      <c r="BK162" s="59"/>
      <c r="BL162" s="59"/>
      <c r="BM162" s="59"/>
      <c r="BN162" s="59"/>
      <c r="BO162" s="59"/>
      <c r="BP162" s="57" t="s">
        <v>1499</v>
      </c>
      <c r="BQ162" s="57" t="s">
        <v>1364</v>
      </c>
      <c r="BR162" s="59"/>
      <c r="BS162" s="59"/>
      <c r="BT162" s="59"/>
      <c r="BU162" s="59"/>
      <c r="BV162" s="57" t="s">
        <v>1500</v>
      </c>
      <c r="BW162" s="57"/>
      <c r="BX162" s="57" t="s">
        <v>1287</v>
      </c>
      <c r="BY162" s="57" t="s">
        <v>1501</v>
      </c>
      <c r="BZ162" s="59"/>
      <c r="CA162" s="57" t="s">
        <v>1502</v>
      </c>
      <c r="CB162" s="59"/>
      <c r="CC162" s="57" t="s">
        <v>1473</v>
      </c>
      <c r="CD162" s="37"/>
      <c r="CE162" s="37"/>
      <c r="CF162" s="68"/>
      <c r="CG162" s="68"/>
      <c r="CH162" s="68"/>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c r="EA162" s="69"/>
      <c r="EB162" s="69"/>
      <c r="EC162" s="69"/>
      <c r="ED162" s="69"/>
      <c r="EE162" s="69"/>
      <c r="EF162" s="69"/>
      <c r="EG162" s="69"/>
      <c r="EH162" s="69"/>
      <c r="EI162" s="69"/>
    </row>
    <row r="163" spans="1:139" ht="18.75" x14ac:dyDescent="0.3">
      <c r="A163" s="219"/>
      <c r="B163" s="220"/>
      <c r="C163" s="213">
        <v>151</v>
      </c>
      <c r="D163" s="204"/>
      <c r="E163" s="35"/>
      <c r="F163" s="34"/>
      <c r="G163" s="131"/>
      <c r="H163" s="136"/>
      <c r="I163" s="140"/>
      <c r="J163" s="78"/>
      <c r="K163" s="144"/>
      <c r="L163" s="119"/>
      <c r="M163" s="394"/>
      <c r="N163" s="158" t="str">
        <f t="shared" si="95"/>
        <v/>
      </c>
      <c r="O163" s="311"/>
      <c r="P163" s="315"/>
      <c r="Q163" s="315"/>
      <c r="R163" s="315"/>
      <c r="S163" s="315"/>
      <c r="T163" s="315"/>
      <c r="U163" s="316"/>
      <c r="V163" s="167"/>
      <c r="W163" s="313"/>
      <c r="X163" s="313"/>
      <c r="Y163" s="160">
        <f t="shared" si="81"/>
        <v>0</v>
      </c>
      <c r="Z163" s="159">
        <f t="shared" si="96"/>
        <v>0</v>
      </c>
      <c r="AA163" s="326"/>
      <c r="AB163" s="400">
        <f t="shared" si="105"/>
        <v>0</v>
      </c>
      <c r="AC163" s="370"/>
      <c r="AD163" s="226" t="str">
        <f t="shared" si="82"/>
        <v/>
      </c>
      <c r="AE163" s="368">
        <f t="shared" si="97"/>
        <v>0</v>
      </c>
      <c r="AF163" s="331"/>
      <c r="AG163" s="332"/>
      <c r="AH163" s="331"/>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3028</v>
      </c>
      <c r="BP163" s="57" t="s">
        <v>1503</v>
      </c>
      <c r="BQ163" s="57" t="s">
        <v>1504</v>
      </c>
      <c r="BV163" s="57" t="s">
        <v>1505</v>
      </c>
      <c r="BW163" s="57"/>
      <c r="BX163" s="57" t="s">
        <v>1392</v>
      </c>
      <c r="BY163" s="57" t="s">
        <v>1506</v>
      </c>
      <c r="CA163" s="57" t="s">
        <v>1507</v>
      </c>
      <c r="CC163" s="57" t="s">
        <v>1508</v>
      </c>
    </row>
    <row r="164" spans="1:139" ht="18.75" x14ac:dyDescent="0.3">
      <c r="A164" s="219"/>
      <c r="B164" s="220"/>
      <c r="C164" s="213">
        <v>152</v>
      </c>
      <c r="D164" s="204"/>
      <c r="E164" s="33"/>
      <c r="F164" s="34"/>
      <c r="G164" s="131"/>
      <c r="H164" s="133"/>
      <c r="I164" s="140"/>
      <c r="J164" s="78"/>
      <c r="K164" s="144"/>
      <c r="L164" s="119"/>
      <c r="M164" s="394"/>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3029</v>
      </c>
      <c r="BQ164" s="57" t="s">
        <v>1364</v>
      </c>
      <c r="BV164" s="57" t="s">
        <v>1509</v>
      </c>
      <c r="BW164" s="57"/>
      <c r="BX164" s="57" t="s">
        <v>1458</v>
      </c>
      <c r="BY164" s="57" t="s">
        <v>1510</v>
      </c>
      <c r="CA164" s="57" t="s">
        <v>1511</v>
      </c>
      <c r="CC164" s="57" t="s">
        <v>1512</v>
      </c>
    </row>
    <row r="165" spans="1:139" ht="18.75" x14ac:dyDescent="0.3">
      <c r="A165" s="219"/>
      <c r="B165" s="220"/>
      <c r="C165" s="213">
        <v>153</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3030</v>
      </c>
      <c r="BQ165" s="57" t="s">
        <v>1513</v>
      </c>
      <c r="BV165" s="57" t="s">
        <v>1514</v>
      </c>
      <c r="BW165" s="57"/>
      <c r="BX165" s="57" t="s">
        <v>1399</v>
      </c>
      <c r="BY165" s="57" t="s">
        <v>1515</v>
      </c>
      <c r="CA165" s="57" t="s">
        <v>1516</v>
      </c>
      <c r="CC165" s="57" t="s">
        <v>1517</v>
      </c>
    </row>
    <row r="166" spans="1:139" ht="18.75" x14ac:dyDescent="0.3">
      <c r="A166" s="219"/>
      <c r="B166" s="220"/>
      <c r="C166" s="213">
        <v>154</v>
      </c>
      <c r="D166" s="204"/>
      <c r="E166" s="33"/>
      <c r="F166" s="34"/>
      <c r="G166" s="134"/>
      <c r="H166" s="135"/>
      <c r="I166" s="141"/>
      <c r="J166" s="25"/>
      <c r="K166" s="145"/>
      <c r="L166" s="28"/>
      <c r="M166" s="395"/>
      <c r="N166" s="158" t="str">
        <f t="shared" si="95"/>
        <v/>
      </c>
      <c r="O166" s="315"/>
      <c r="P166" s="315"/>
      <c r="Q166" s="315"/>
      <c r="R166" s="315"/>
      <c r="S166" s="315"/>
      <c r="T166" s="316"/>
      <c r="U166" s="317"/>
      <c r="V166" s="167"/>
      <c r="W166" s="313"/>
      <c r="X166" s="313"/>
      <c r="Y166" s="160">
        <f t="shared" si="81"/>
        <v>0</v>
      </c>
      <c r="Z166" s="159">
        <f t="shared" si="96"/>
        <v>0</v>
      </c>
      <c r="AA166" s="326"/>
      <c r="AB166" s="400">
        <f t="shared" si="105"/>
        <v>0</v>
      </c>
      <c r="AC166" s="370"/>
      <c r="AD166" s="226" t="str">
        <f t="shared" si="82"/>
        <v/>
      </c>
      <c r="AE166" s="368">
        <f t="shared" si="97"/>
        <v>0</v>
      </c>
      <c r="AF166" s="331"/>
      <c r="AG166" s="333"/>
      <c r="AH166" s="334"/>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3031</v>
      </c>
      <c r="BQ166" s="57" t="s">
        <v>1122</v>
      </c>
      <c r="BV166" s="57" t="s">
        <v>1518</v>
      </c>
      <c r="BW166" s="57"/>
      <c r="BX166" s="57" t="s">
        <v>1519</v>
      </c>
      <c r="BY166" s="57" t="s">
        <v>1520</v>
      </c>
      <c r="CA166" s="57" t="s">
        <v>1521</v>
      </c>
      <c r="CC166" s="57" t="s">
        <v>1522</v>
      </c>
    </row>
    <row r="167" spans="1:139" ht="18.75" x14ac:dyDescent="0.3">
      <c r="A167" s="221"/>
      <c r="B167" s="222"/>
      <c r="C167" s="214">
        <v>155</v>
      </c>
      <c r="D167" s="205"/>
      <c r="E167" s="16"/>
      <c r="F167" s="17"/>
      <c r="G167" s="134"/>
      <c r="H167" s="135"/>
      <c r="I167" s="141"/>
      <c r="J167" s="25"/>
      <c r="K167" s="145"/>
      <c r="L167" s="28"/>
      <c r="M167" s="395"/>
      <c r="N167" s="158" t="str">
        <f t="shared" si="95"/>
        <v/>
      </c>
      <c r="O167" s="27"/>
      <c r="P167" s="27"/>
      <c r="Q167" s="27"/>
      <c r="R167" s="27"/>
      <c r="S167" s="27"/>
      <c r="T167" s="28"/>
      <c r="U167" s="29"/>
      <c r="V167" s="167"/>
      <c r="W167" s="313"/>
      <c r="X167" s="313"/>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3032</v>
      </c>
      <c r="BQ167" s="57" t="s">
        <v>1523</v>
      </c>
      <c r="BV167" s="57" t="s">
        <v>1524</v>
      </c>
      <c r="BW167" s="57"/>
      <c r="BX167" s="57" t="s">
        <v>1236</v>
      </c>
      <c r="BY167" s="57" t="s">
        <v>1525</v>
      </c>
      <c r="CA167" s="57" t="s">
        <v>1526</v>
      </c>
      <c r="CC167" s="57" t="s">
        <v>1527</v>
      </c>
    </row>
    <row r="168" spans="1:139" ht="18.75" x14ac:dyDescent="0.3">
      <c r="A168" s="221"/>
      <c r="B168" s="222"/>
      <c r="C168" s="213">
        <v>156</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3033</v>
      </c>
      <c r="BQ168" s="57" t="s">
        <v>1364</v>
      </c>
      <c r="BV168" s="57" t="s">
        <v>1528</v>
      </c>
      <c r="BW168" s="57"/>
      <c r="BX168" s="57" t="s">
        <v>1287</v>
      </c>
      <c r="BY168" s="57" t="s">
        <v>1529</v>
      </c>
      <c r="CA168" s="57" t="s">
        <v>1530</v>
      </c>
      <c r="CC168" s="57" t="s">
        <v>1531</v>
      </c>
    </row>
    <row r="169" spans="1:139" ht="18.75" x14ac:dyDescent="0.3">
      <c r="A169" s="221"/>
      <c r="B169" s="222"/>
      <c r="C169" s="214">
        <v>157</v>
      </c>
      <c r="D169" s="205"/>
      <c r="E169" s="16"/>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3034</v>
      </c>
      <c r="BQ169" s="57" t="s">
        <v>1421</v>
      </c>
      <c r="BV169" s="57" t="s">
        <v>1532</v>
      </c>
      <c r="BW169" s="57"/>
      <c r="BX169" s="57" t="s">
        <v>1533</v>
      </c>
      <c r="BY169" s="57" t="s">
        <v>1534</v>
      </c>
      <c r="CA169" s="57" t="s">
        <v>1535</v>
      </c>
      <c r="CC169" s="57" t="s">
        <v>1536</v>
      </c>
    </row>
    <row r="170" spans="1:139" ht="18.75" x14ac:dyDescent="0.3">
      <c r="A170" s="221"/>
      <c r="B170" s="222"/>
      <c r="C170" s="214">
        <v>158</v>
      </c>
      <c r="D170" s="207"/>
      <c r="E170" s="18"/>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3035</v>
      </c>
      <c r="BQ170" s="57" t="s">
        <v>1537</v>
      </c>
      <c r="BV170" s="57" t="s">
        <v>1538</v>
      </c>
      <c r="BW170" s="57"/>
      <c r="BX170" s="57" t="s">
        <v>1539</v>
      </c>
      <c r="BY170" s="57" t="s">
        <v>1540</v>
      </c>
      <c r="CA170" s="57" t="s">
        <v>1541</v>
      </c>
      <c r="CC170" s="57" t="s">
        <v>1542</v>
      </c>
    </row>
    <row r="171" spans="1:139" ht="18.75" x14ac:dyDescent="0.3">
      <c r="A171" s="221"/>
      <c r="B171" s="222"/>
      <c r="C171" s="213">
        <v>159</v>
      </c>
      <c r="D171" s="208"/>
      <c r="E171" s="16"/>
      <c r="F171" s="17"/>
      <c r="G171" s="134"/>
      <c r="H171" s="135"/>
      <c r="I171" s="141"/>
      <c r="J171" s="25"/>
      <c r="K171" s="145"/>
      <c r="L171" s="28"/>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3036</v>
      </c>
      <c r="BQ171" s="57" t="s">
        <v>1543</v>
      </c>
      <c r="BV171" s="57" t="s">
        <v>1544</v>
      </c>
      <c r="BW171" s="57"/>
      <c r="BX171" s="57" t="s">
        <v>1545</v>
      </c>
      <c r="BY171" s="57" t="s">
        <v>1546</v>
      </c>
      <c r="CA171" s="57" t="s">
        <v>1547</v>
      </c>
      <c r="CC171" s="57" t="s">
        <v>1548</v>
      </c>
    </row>
    <row r="172" spans="1:139" ht="18.75" x14ac:dyDescent="0.3">
      <c r="A172" s="221"/>
      <c r="B172" s="222"/>
      <c r="C172" s="214">
        <v>160</v>
      </c>
      <c r="D172" s="205"/>
      <c r="E172" s="16"/>
      <c r="F172" s="17"/>
      <c r="G172" s="134"/>
      <c r="H172" s="137"/>
      <c r="I172" s="143"/>
      <c r="J172" s="80"/>
      <c r="K172" s="147"/>
      <c r="L172" s="30"/>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3037</v>
      </c>
      <c r="BQ172" s="57" t="s">
        <v>1364</v>
      </c>
      <c r="BV172" s="57" t="s">
        <v>1549</v>
      </c>
      <c r="BW172" s="57"/>
      <c r="BX172" s="57" t="s">
        <v>1550</v>
      </c>
      <c r="BY172" s="57" t="s">
        <v>1551</v>
      </c>
      <c r="CA172" s="57" t="s">
        <v>1552</v>
      </c>
      <c r="CC172" s="57" t="s">
        <v>1553</v>
      </c>
    </row>
    <row r="173" spans="1:139" ht="18.75" x14ac:dyDescent="0.3">
      <c r="A173" s="221"/>
      <c r="B173" s="222"/>
      <c r="C173" s="213">
        <v>161</v>
      </c>
      <c r="D173" s="205"/>
      <c r="E173" s="16"/>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3038</v>
      </c>
      <c r="BQ173" s="57" t="s">
        <v>1554</v>
      </c>
      <c r="BV173" s="57" t="s">
        <v>1555</v>
      </c>
      <c r="BW173" s="57"/>
      <c r="BX173" s="57" t="s">
        <v>1556</v>
      </c>
      <c r="BY173" s="57" t="s">
        <v>1557</v>
      </c>
      <c r="CA173" s="57" t="s">
        <v>1558</v>
      </c>
      <c r="CC173" s="57" t="s">
        <v>1559</v>
      </c>
    </row>
    <row r="174" spans="1:139" ht="18.75" x14ac:dyDescent="0.3">
      <c r="A174" s="221"/>
      <c r="B174" s="222"/>
      <c r="C174" s="214">
        <v>162</v>
      </c>
      <c r="D174" s="207"/>
      <c r="E174" s="18"/>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3039</v>
      </c>
      <c r="BQ174" s="57" t="s">
        <v>1364</v>
      </c>
      <c r="BV174" s="57" t="s">
        <v>1560</v>
      </c>
      <c r="BW174" s="57"/>
      <c r="BX174" s="57" t="s">
        <v>1561</v>
      </c>
      <c r="BY174" s="57" t="s">
        <v>1562</v>
      </c>
      <c r="CA174" s="57" t="s">
        <v>1563</v>
      </c>
      <c r="CC174" s="57" t="s">
        <v>1564</v>
      </c>
    </row>
    <row r="175" spans="1:139" ht="18.75" x14ac:dyDescent="0.3">
      <c r="A175" s="221"/>
      <c r="B175" s="222"/>
      <c r="C175" s="214">
        <v>163</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3040</v>
      </c>
      <c r="BQ175" s="57" t="s">
        <v>1565</v>
      </c>
      <c r="BV175" s="57" t="s">
        <v>1566</v>
      </c>
      <c r="BW175" s="57"/>
      <c r="BX175" s="57" t="s">
        <v>1567</v>
      </c>
      <c r="BY175" s="57" t="s">
        <v>1568</v>
      </c>
      <c r="CA175" s="57" t="s">
        <v>1569</v>
      </c>
      <c r="CC175" s="57" t="s">
        <v>1570</v>
      </c>
    </row>
    <row r="176" spans="1:139" ht="18.75" x14ac:dyDescent="0.3">
      <c r="A176" s="221"/>
      <c r="B176" s="222"/>
      <c r="C176" s="213">
        <v>164</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3041</v>
      </c>
      <c r="BQ176" s="57" t="s">
        <v>1364</v>
      </c>
      <c r="BV176" s="57" t="s">
        <v>1571</v>
      </c>
      <c r="BW176" s="57"/>
      <c r="BX176" s="57" t="s">
        <v>1572</v>
      </c>
      <c r="BY176" s="57" t="s">
        <v>1573</v>
      </c>
      <c r="CA176" s="57" t="s">
        <v>1574</v>
      </c>
      <c r="CC176" s="57" t="s">
        <v>1575</v>
      </c>
    </row>
    <row r="177" spans="1:81" ht="18.75" x14ac:dyDescent="0.3">
      <c r="A177" s="221"/>
      <c r="B177" s="222"/>
      <c r="C177" s="214">
        <v>165</v>
      </c>
      <c r="D177" s="205"/>
      <c r="E177" s="16"/>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3042</v>
      </c>
      <c r="BQ177" s="57" t="s">
        <v>1421</v>
      </c>
      <c r="BV177" s="57" t="s">
        <v>1576</v>
      </c>
      <c r="BW177" s="57"/>
      <c r="BX177" s="57" t="s">
        <v>1577</v>
      </c>
      <c r="BY177" s="57" t="s">
        <v>1578</v>
      </c>
      <c r="CA177" s="57" t="s">
        <v>1507</v>
      </c>
      <c r="CC177" s="57" t="s">
        <v>1579</v>
      </c>
    </row>
    <row r="178" spans="1:81" ht="18.75" x14ac:dyDescent="0.3">
      <c r="A178" s="221"/>
      <c r="B178" s="222"/>
      <c r="C178" s="213">
        <v>166</v>
      </c>
      <c r="D178" s="207"/>
      <c r="E178" s="18"/>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3043</v>
      </c>
      <c r="BQ178" s="57" t="s">
        <v>1450</v>
      </c>
      <c r="BV178" s="57" t="s">
        <v>1580</v>
      </c>
      <c r="BW178" s="57"/>
      <c r="BX178" s="57" t="s">
        <v>1581</v>
      </c>
      <c r="BY178" s="57" t="s">
        <v>1582</v>
      </c>
      <c r="CA178" s="57" t="s">
        <v>1472</v>
      </c>
      <c r="CC178" s="57" t="s">
        <v>1583</v>
      </c>
    </row>
    <row r="179" spans="1:81" ht="18.75" x14ac:dyDescent="0.3">
      <c r="A179" s="221"/>
      <c r="B179" s="222"/>
      <c r="C179" s="214">
        <v>167</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3044</v>
      </c>
      <c r="BQ179" s="57" t="s">
        <v>1584</v>
      </c>
      <c r="BV179" s="57" t="s">
        <v>1585</v>
      </c>
      <c r="BW179" s="57"/>
      <c r="BX179" s="57" t="s">
        <v>1586</v>
      </c>
      <c r="BY179" s="57" t="s">
        <v>1587</v>
      </c>
      <c r="CA179" s="57" t="s">
        <v>1588</v>
      </c>
      <c r="CC179" s="57" t="s">
        <v>1589</v>
      </c>
    </row>
    <row r="180" spans="1:81" ht="18.75" x14ac:dyDescent="0.3">
      <c r="A180" s="221"/>
      <c r="B180" s="222"/>
      <c r="C180" s="214">
        <v>168</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3045</v>
      </c>
      <c r="BQ180" s="57" t="s">
        <v>1364</v>
      </c>
      <c r="BV180" s="57" t="s">
        <v>1590</v>
      </c>
      <c r="BW180" s="57"/>
      <c r="BX180" s="57" t="s">
        <v>1591</v>
      </c>
      <c r="BY180" s="57" t="s">
        <v>1592</v>
      </c>
      <c r="CA180" s="57" t="s">
        <v>1593</v>
      </c>
      <c r="CC180" s="57" t="s">
        <v>1594</v>
      </c>
    </row>
    <row r="181" spans="1:81" ht="18.75" x14ac:dyDescent="0.3">
      <c r="A181" s="221"/>
      <c r="B181" s="222"/>
      <c r="C181" s="213">
        <v>169</v>
      </c>
      <c r="D181" s="205"/>
      <c r="E181" s="16"/>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3046</v>
      </c>
      <c r="BQ181" s="57" t="s">
        <v>1595</v>
      </c>
      <c r="BV181" s="57" t="s">
        <v>1596</v>
      </c>
      <c r="BW181" s="57"/>
      <c r="BX181" s="57" t="s">
        <v>1597</v>
      </c>
      <c r="BY181" s="57" t="s">
        <v>1598</v>
      </c>
      <c r="CA181" s="57" t="s">
        <v>1599</v>
      </c>
      <c r="CC181" s="57" t="s">
        <v>1600</v>
      </c>
    </row>
    <row r="182" spans="1:81" ht="18.75" x14ac:dyDescent="0.3">
      <c r="A182" s="221"/>
      <c r="B182" s="222"/>
      <c r="C182" s="214">
        <v>170</v>
      </c>
      <c r="D182" s="207"/>
      <c r="E182" s="18"/>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3047</v>
      </c>
      <c r="BQ182" s="57" t="s">
        <v>1601</v>
      </c>
      <c r="BV182" s="57" t="s">
        <v>1602</v>
      </c>
      <c r="BW182" s="57"/>
      <c r="BX182" s="57" t="s">
        <v>1603</v>
      </c>
      <c r="BY182" s="57" t="s">
        <v>1604</v>
      </c>
      <c r="CA182" s="57" t="s">
        <v>1605</v>
      </c>
      <c r="CC182" s="57" t="s">
        <v>1606</v>
      </c>
    </row>
    <row r="183" spans="1:81" ht="18.75" x14ac:dyDescent="0.3">
      <c r="A183" s="221"/>
      <c r="B183" s="222"/>
      <c r="C183" s="213">
        <v>171</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3048</v>
      </c>
      <c r="BQ183" s="57" t="s">
        <v>1364</v>
      </c>
      <c r="BV183" s="57" t="s">
        <v>1607</v>
      </c>
      <c r="BW183" s="57"/>
      <c r="BX183" s="57" t="s">
        <v>1608</v>
      </c>
      <c r="BY183" s="57" t="s">
        <v>1609</v>
      </c>
      <c r="CA183" s="57" t="s">
        <v>1610</v>
      </c>
      <c r="CC183" s="57" t="s">
        <v>1611</v>
      </c>
    </row>
    <row r="184" spans="1:81" ht="18.75" x14ac:dyDescent="0.3">
      <c r="A184" s="221"/>
      <c r="B184" s="222"/>
      <c r="C184" s="214">
        <v>172</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3049</v>
      </c>
      <c r="BQ184" s="57" t="s">
        <v>1612</v>
      </c>
      <c r="BV184" s="57" t="s">
        <v>1613</v>
      </c>
      <c r="BW184" s="57"/>
      <c r="BX184" s="57" t="s">
        <v>1614</v>
      </c>
      <c r="BY184" s="57" t="s">
        <v>1615</v>
      </c>
      <c r="CA184" s="57" t="s">
        <v>1616</v>
      </c>
      <c r="CC184" s="57" t="s">
        <v>1617</v>
      </c>
    </row>
    <row r="185" spans="1:81" ht="18.75" x14ac:dyDescent="0.3">
      <c r="A185" s="221"/>
      <c r="B185" s="222"/>
      <c r="C185" s="214">
        <v>173</v>
      </c>
      <c r="D185" s="205"/>
      <c r="E185" s="16"/>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3050</v>
      </c>
      <c r="BQ185" s="57" t="s">
        <v>1618</v>
      </c>
      <c r="BV185" s="57" t="s">
        <v>1619</v>
      </c>
      <c r="BW185" s="57"/>
      <c r="BX185" s="57" t="s">
        <v>1620</v>
      </c>
      <c r="BY185" s="57" t="s">
        <v>1621</v>
      </c>
      <c r="CA185" s="57" t="s">
        <v>1472</v>
      </c>
      <c r="CC185" s="57" t="s">
        <v>1622</v>
      </c>
    </row>
    <row r="186" spans="1:81" ht="18.75" x14ac:dyDescent="0.3">
      <c r="A186" s="221"/>
      <c r="B186" s="222"/>
      <c r="C186" s="213">
        <v>174</v>
      </c>
      <c r="D186" s="207"/>
      <c r="E186" s="18"/>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3051</v>
      </c>
      <c r="BQ186" s="57" t="s">
        <v>1364</v>
      </c>
      <c r="BV186" s="57" t="s">
        <v>1623</v>
      </c>
      <c r="BW186" s="57"/>
      <c r="BX186" s="57" t="s">
        <v>1624</v>
      </c>
      <c r="BY186" s="57" t="s">
        <v>1625</v>
      </c>
      <c r="CA186" s="57" t="s">
        <v>1626</v>
      </c>
      <c r="CC186" s="57" t="s">
        <v>1627</v>
      </c>
    </row>
    <row r="187" spans="1:81" ht="18.75" x14ac:dyDescent="0.3">
      <c r="A187" s="221"/>
      <c r="B187" s="222"/>
      <c r="C187" s="214">
        <v>175</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3052</v>
      </c>
      <c r="BQ187" s="57" t="s">
        <v>1421</v>
      </c>
      <c r="BV187" s="57" t="s">
        <v>1628</v>
      </c>
      <c r="BW187" s="57"/>
      <c r="BX187" s="57" t="s">
        <v>1629</v>
      </c>
      <c r="BY187" s="57" t="s">
        <v>1630</v>
      </c>
      <c r="CA187" s="57" t="s">
        <v>1631</v>
      </c>
      <c r="CC187" s="57" t="s">
        <v>1632</v>
      </c>
    </row>
    <row r="188" spans="1:81" ht="18.75" x14ac:dyDescent="0.3">
      <c r="A188" s="221"/>
      <c r="B188" s="222"/>
      <c r="C188" s="213">
        <v>176</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3053</v>
      </c>
      <c r="BQ188" s="57" t="s">
        <v>1633</v>
      </c>
      <c r="BV188" s="57" t="s">
        <v>1634</v>
      </c>
      <c r="BW188" s="57"/>
      <c r="BX188" s="57" t="s">
        <v>1635</v>
      </c>
      <c r="BY188" s="57" t="s">
        <v>1636</v>
      </c>
      <c r="CA188" s="57" t="s">
        <v>1637</v>
      </c>
      <c r="CC188" s="57" t="s">
        <v>1638</v>
      </c>
    </row>
    <row r="189" spans="1:81" ht="18.75" x14ac:dyDescent="0.3">
      <c r="A189" s="221"/>
      <c r="B189" s="222"/>
      <c r="C189" s="214">
        <v>177</v>
      </c>
      <c r="D189" s="205"/>
      <c r="E189" s="16"/>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3054</v>
      </c>
      <c r="BQ189" s="57" t="s">
        <v>1639</v>
      </c>
      <c r="BV189" s="57" t="s">
        <v>1640</v>
      </c>
      <c r="BW189" s="57"/>
      <c r="BX189" s="57" t="s">
        <v>1641</v>
      </c>
      <c r="BY189" s="57" t="s">
        <v>1642</v>
      </c>
      <c r="CA189" s="57" t="s">
        <v>1643</v>
      </c>
      <c r="CC189" s="57" t="s">
        <v>1644</v>
      </c>
    </row>
    <row r="190" spans="1:81" ht="18.75" x14ac:dyDescent="0.3">
      <c r="A190" s="221"/>
      <c r="B190" s="222"/>
      <c r="C190" s="214">
        <v>178</v>
      </c>
      <c r="D190" s="207"/>
      <c r="E190" s="18"/>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7" t="s">
        <v>3055</v>
      </c>
      <c r="BQ190" s="57" t="s">
        <v>1122</v>
      </c>
      <c r="BV190" s="57" t="s">
        <v>1645</v>
      </c>
      <c r="BW190" s="57"/>
      <c r="BX190" s="57" t="s">
        <v>1646</v>
      </c>
      <c r="BY190" s="57" t="s">
        <v>1647</v>
      </c>
      <c r="CA190" s="57" t="s">
        <v>1648</v>
      </c>
      <c r="CC190" s="57" t="s">
        <v>1649</v>
      </c>
    </row>
    <row r="191" spans="1:81" ht="18.75" x14ac:dyDescent="0.3">
      <c r="A191" s="221"/>
      <c r="B191" s="222"/>
      <c r="C191" s="213">
        <v>179</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3444</v>
      </c>
      <c r="BQ191" s="57" t="s">
        <v>1650</v>
      </c>
      <c r="BV191" s="57" t="s">
        <v>1651</v>
      </c>
      <c r="BW191" s="57"/>
      <c r="BX191" s="57" t="s">
        <v>1652</v>
      </c>
      <c r="BY191" s="57" t="s">
        <v>1653</v>
      </c>
      <c r="CA191" s="57" t="s">
        <v>1654</v>
      </c>
      <c r="CC191" s="57" t="s">
        <v>1655</v>
      </c>
    </row>
    <row r="192" spans="1:81" ht="18.75" x14ac:dyDescent="0.3">
      <c r="A192" s="221"/>
      <c r="B192" s="222"/>
      <c r="C192" s="214">
        <v>180</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1656</v>
      </c>
      <c r="BV192" s="57" t="s">
        <v>1657</v>
      </c>
      <c r="BW192" s="57"/>
      <c r="BX192" s="57" t="s">
        <v>1658</v>
      </c>
      <c r="BY192" s="57" t="s">
        <v>1659</v>
      </c>
      <c r="CA192" s="57" t="s">
        <v>1507</v>
      </c>
      <c r="CC192" s="57" t="s">
        <v>1660</v>
      </c>
    </row>
    <row r="193" spans="1:81" ht="18.75" x14ac:dyDescent="0.3">
      <c r="A193" s="221"/>
      <c r="B193" s="222"/>
      <c r="C193" s="213">
        <v>181</v>
      </c>
      <c r="D193" s="205"/>
      <c r="E193" s="16"/>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1661</v>
      </c>
      <c r="BV193" s="57" t="s">
        <v>1662</v>
      </c>
      <c r="BW193" s="57"/>
      <c r="BX193" s="57" t="s">
        <v>1663</v>
      </c>
      <c r="BY193" s="57" t="s">
        <v>1664</v>
      </c>
      <c r="CA193" s="57" t="s">
        <v>1665</v>
      </c>
      <c r="CC193" s="57" t="s">
        <v>1666</v>
      </c>
    </row>
    <row r="194" spans="1:81" ht="18.75" x14ac:dyDescent="0.3">
      <c r="A194" s="221"/>
      <c r="B194" s="222"/>
      <c r="C194" s="214">
        <v>182</v>
      </c>
      <c r="D194" s="207"/>
      <c r="E194" s="18"/>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1667</v>
      </c>
      <c r="BV194" s="57" t="s">
        <v>1668</v>
      </c>
      <c r="BW194" s="57"/>
      <c r="BX194" s="57" t="s">
        <v>1669</v>
      </c>
      <c r="BY194" s="57" t="s">
        <v>1670</v>
      </c>
      <c r="CA194" s="57" t="s">
        <v>1511</v>
      </c>
      <c r="CC194" s="57" t="s">
        <v>1671</v>
      </c>
    </row>
    <row r="195" spans="1:81" ht="18.75" x14ac:dyDescent="0.3">
      <c r="A195" s="221"/>
      <c r="B195" s="222"/>
      <c r="C195" s="214">
        <v>183</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1661</v>
      </c>
      <c r="BV195" s="57" t="s">
        <v>1672</v>
      </c>
      <c r="BW195" s="57"/>
      <c r="BX195" s="57" t="s">
        <v>1673</v>
      </c>
      <c r="BY195" s="57" t="s">
        <v>1674</v>
      </c>
      <c r="CA195" s="57" t="s">
        <v>1675</v>
      </c>
      <c r="CC195" s="57" t="s">
        <v>1676</v>
      </c>
    </row>
    <row r="196" spans="1:81" ht="18.75" x14ac:dyDescent="0.3">
      <c r="A196" s="221"/>
      <c r="B196" s="222"/>
      <c r="C196" s="213">
        <v>184</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1677</v>
      </c>
      <c r="BV196" s="57" t="s">
        <v>1678</v>
      </c>
      <c r="BW196" s="57"/>
      <c r="BX196" s="57" t="s">
        <v>1679</v>
      </c>
      <c r="BY196" s="57" t="s">
        <v>1680</v>
      </c>
      <c r="CA196" s="57" t="s">
        <v>1681</v>
      </c>
      <c r="CC196" s="57" t="s">
        <v>1682</v>
      </c>
    </row>
    <row r="197" spans="1:81" ht="18.75" x14ac:dyDescent="0.3">
      <c r="A197" s="221"/>
      <c r="B197" s="222"/>
      <c r="C197" s="214">
        <v>185</v>
      </c>
      <c r="D197" s="205"/>
      <c r="E197" s="16"/>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1683</v>
      </c>
      <c r="BV197" s="57" t="s">
        <v>1684</v>
      </c>
      <c r="BW197" s="57"/>
      <c r="BX197" s="57" t="s">
        <v>1685</v>
      </c>
      <c r="BY197" s="57" t="s">
        <v>1686</v>
      </c>
      <c r="CA197" s="57" t="s">
        <v>1687</v>
      </c>
      <c r="CC197" s="57" t="s">
        <v>1688</v>
      </c>
    </row>
    <row r="198" spans="1:81" ht="18.75" x14ac:dyDescent="0.3">
      <c r="A198" s="221"/>
      <c r="B198" s="222"/>
      <c r="C198" s="213">
        <v>186</v>
      </c>
      <c r="D198" s="207"/>
      <c r="E198" s="18"/>
      <c r="F198" s="17"/>
      <c r="G198" s="134"/>
      <c r="H198" s="135"/>
      <c r="I198" s="141"/>
      <c r="J198" s="25"/>
      <c r="K198" s="145"/>
      <c r="L198" s="28"/>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1689</v>
      </c>
      <c r="BV198" s="57" t="s">
        <v>1690</v>
      </c>
      <c r="BW198" s="57"/>
      <c r="BX198" s="57" t="s">
        <v>358</v>
      </c>
      <c r="BY198" s="57" t="s">
        <v>1691</v>
      </c>
      <c r="CA198" s="57" t="s">
        <v>1692</v>
      </c>
      <c r="CC198" s="57" t="s">
        <v>1693</v>
      </c>
    </row>
    <row r="199" spans="1:81" ht="18.75" x14ac:dyDescent="0.3">
      <c r="A199" s="221"/>
      <c r="B199" s="222"/>
      <c r="C199" s="214">
        <v>187</v>
      </c>
      <c r="D199" s="205"/>
      <c r="E199" s="16"/>
      <c r="F199" s="17"/>
      <c r="G199" s="134"/>
      <c r="H199" s="137"/>
      <c r="I199" s="143"/>
      <c r="J199" s="80"/>
      <c r="K199" s="147"/>
      <c r="L199" s="30"/>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1694</v>
      </c>
      <c r="BV199" s="57" t="s">
        <v>1695</v>
      </c>
      <c r="BW199" s="57"/>
      <c r="BX199" s="57" t="s">
        <v>1696</v>
      </c>
      <c r="BY199" s="57" t="s">
        <v>1680</v>
      </c>
      <c r="CA199" s="57" t="s">
        <v>1697</v>
      </c>
      <c r="CC199" s="57" t="s">
        <v>1698</v>
      </c>
    </row>
    <row r="200" spans="1:81" ht="18.75" x14ac:dyDescent="0.3">
      <c r="A200" s="221"/>
      <c r="B200" s="222"/>
      <c r="C200" s="214">
        <v>188</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1699</v>
      </c>
      <c r="BV200" s="57" t="s">
        <v>1700</v>
      </c>
      <c r="BW200" s="57"/>
      <c r="BX200" s="57" t="s">
        <v>1701</v>
      </c>
      <c r="BY200" s="57" t="s">
        <v>1686</v>
      </c>
      <c r="CA200" s="57" t="s">
        <v>1702</v>
      </c>
      <c r="CC200" s="57" t="s">
        <v>1703</v>
      </c>
    </row>
    <row r="201" spans="1:81" ht="18.75" x14ac:dyDescent="0.3">
      <c r="A201" s="221"/>
      <c r="B201" s="222"/>
      <c r="C201" s="213">
        <v>189</v>
      </c>
      <c r="D201" s="205"/>
      <c r="E201" s="16"/>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1704</v>
      </c>
      <c r="BV201" s="57" t="s">
        <v>1705</v>
      </c>
      <c r="BW201" s="57"/>
      <c r="BX201" s="57" t="s">
        <v>1706</v>
      </c>
      <c r="BY201" s="57" t="s">
        <v>1707</v>
      </c>
      <c r="CA201" s="57" t="s">
        <v>1708</v>
      </c>
      <c r="CC201" s="57" t="s">
        <v>1709</v>
      </c>
    </row>
    <row r="202" spans="1:81" ht="18.75" x14ac:dyDescent="0.3">
      <c r="A202" s="221"/>
      <c r="B202" s="222"/>
      <c r="C202" s="214">
        <v>190</v>
      </c>
      <c r="D202" s="207"/>
      <c r="E202" s="18"/>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1710</v>
      </c>
      <c r="BV202" s="57" t="s">
        <v>1711</v>
      </c>
      <c r="BW202" s="57"/>
      <c r="BX202" s="57" t="s">
        <v>1712</v>
      </c>
      <c r="BY202" s="57" t="s">
        <v>1713</v>
      </c>
      <c r="CA202" s="57" t="s">
        <v>1714</v>
      </c>
      <c r="CC202" s="57" t="s">
        <v>1715</v>
      </c>
    </row>
    <row r="203" spans="1:81" ht="18.75" x14ac:dyDescent="0.3">
      <c r="A203" s="221"/>
      <c r="B203" s="222"/>
      <c r="C203" s="213">
        <v>191</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1716</v>
      </c>
      <c r="BV203" s="57" t="s">
        <v>1717</v>
      </c>
      <c r="BW203" s="57"/>
      <c r="BX203" s="57" t="s">
        <v>1718</v>
      </c>
      <c r="BY203" s="57" t="s">
        <v>1719</v>
      </c>
      <c r="CA203" s="57" t="s">
        <v>1720</v>
      </c>
      <c r="CC203" s="57" t="s">
        <v>1721</v>
      </c>
    </row>
    <row r="204" spans="1:81" ht="18.75" x14ac:dyDescent="0.3">
      <c r="A204" s="221"/>
      <c r="B204" s="222"/>
      <c r="C204" s="214">
        <v>192</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si="81"/>
        <v>0</v>
      </c>
      <c r="Z204" s="159">
        <f t="shared" si="96"/>
        <v>0</v>
      </c>
      <c r="AA204" s="327"/>
      <c r="AB204" s="400">
        <f t="shared" si="105"/>
        <v>0</v>
      </c>
      <c r="AC204" s="371"/>
      <c r="AD204" s="226" t="str">
        <f t="shared" si="82"/>
        <v/>
      </c>
      <c r="AE204" s="368">
        <f t="shared" si="97"/>
        <v>0</v>
      </c>
      <c r="AF204" s="339"/>
      <c r="AG204" s="338"/>
      <c r="AH204" s="336"/>
      <c r="AI204" s="161">
        <f t="shared" si="98"/>
        <v>0</v>
      </c>
      <c r="AJ204" s="162">
        <f t="shared" si="83"/>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si="84"/>
        <v/>
      </c>
      <c r="AX204" s="165" t="str">
        <f t="shared" si="85"/>
        <v/>
      </c>
      <c r="AY204" s="193" t="str">
        <f t="shared" si="86"/>
        <v/>
      </c>
      <c r="AZ204" s="183" t="str">
        <f t="shared" si="87"/>
        <v/>
      </c>
      <c r="BA204" s="173" t="str">
        <f t="shared" si="88"/>
        <v/>
      </c>
      <c r="BB204" s="174" t="str">
        <f t="shared" si="89"/>
        <v/>
      </c>
      <c r="BC204" s="186" t="str">
        <f t="shared" si="112"/>
        <v/>
      </c>
      <c r="BD204" s="174" t="str">
        <f t="shared" si="90"/>
        <v/>
      </c>
      <c r="BE204" s="201" t="str">
        <f t="shared" si="91"/>
        <v/>
      </c>
      <c r="BF204" s="174" t="str">
        <f t="shared" si="92"/>
        <v/>
      </c>
      <c r="BG204" s="186" t="str">
        <f t="shared" si="93"/>
        <v/>
      </c>
      <c r="BH204" s="175" t="str">
        <f t="shared" si="94"/>
        <v/>
      </c>
      <c r="BI204" s="632"/>
      <c r="BQ204" s="57" t="s">
        <v>1421</v>
      </c>
      <c r="BV204" s="57" t="s">
        <v>1722</v>
      </c>
      <c r="BW204" s="57"/>
      <c r="BX204" s="57" t="s">
        <v>1723</v>
      </c>
      <c r="BY204" s="57" t="s">
        <v>1724</v>
      </c>
      <c r="CA204" s="57" t="s">
        <v>1725</v>
      </c>
      <c r="CC204" s="57" t="s">
        <v>1726</v>
      </c>
    </row>
    <row r="205" spans="1:81" ht="18.75" x14ac:dyDescent="0.3">
      <c r="A205" s="221"/>
      <c r="B205" s="222"/>
      <c r="C205" s="214">
        <v>193</v>
      </c>
      <c r="D205" s="205"/>
      <c r="E205" s="16"/>
      <c r="F205" s="17"/>
      <c r="G205" s="134"/>
      <c r="H205" s="135"/>
      <c r="I205" s="141"/>
      <c r="J205" s="25"/>
      <c r="K205" s="145"/>
      <c r="L205" s="28"/>
      <c r="M205" s="395"/>
      <c r="N205" s="158" t="str">
        <f t="shared" si="95"/>
        <v/>
      </c>
      <c r="O205" s="27"/>
      <c r="P205" s="27"/>
      <c r="Q205" s="27"/>
      <c r="R205" s="27"/>
      <c r="S205" s="27"/>
      <c r="T205" s="28"/>
      <c r="U205" s="29"/>
      <c r="V205" s="32"/>
      <c r="W205" s="318"/>
      <c r="X205" s="319"/>
      <c r="Y205" s="160">
        <f t="shared" ref="Y205:Y268" si="113">V205+W205+X205</f>
        <v>0</v>
      </c>
      <c r="Z205" s="159">
        <f t="shared" si="96"/>
        <v>0</v>
      </c>
      <c r="AA205" s="327"/>
      <c r="AB205" s="400">
        <f t="shared" si="105"/>
        <v>0</v>
      </c>
      <c r="AC205" s="371"/>
      <c r="AD205" s="226" t="str">
        <f t="shared" ref="AD205:AD268" si="114">IF(F205="x",(0-((V205*10)+(W205*20))),"")</f>
        <v/>
      </c>
      <c r="AE205" s="368">
        <f t="shared" si="97"/>
        <v>0</v>
      </c>
      <c r="AF205" s="339"/>
      <c r="AG205" s="338"/>
      <c r="AH205" s="336"/>
      <c r="AI205" s="161">
        <f t="shared" si="98"/>
        <v>0</v>
      </c>
      <c r="AJ205" s="162">
        <f t="shared" ref="AJ205:AJ268" si="115">(X205*20)+Z205+AA205+AF205</f>
        <v>0</v>
      </c>
      <c r="AK205" s="163">
        <f t="shared" si="99"/>
        <v>0</v>
      </c>
      <c r="AL205" s="164">
        <f t="shared" si="100"/>
        <v>0</v>
      </c>
      <c r="AM205" s="164">
        <f t="shared" si="101"/>
        <v>0</v>
      </c>
      <c r="AN205" s="164">
        <f t="shared" si="102"/>
        <v>0</v>
      </c>
      <c r="AO205" s="164">
        <f t="shared" si="103"/>
        <v>0</v>
      </c>
      <c r="AP205" s="610" t="str">
        <f t="shared" si="106"/>
        <v xml:space="preserve"> </v>
      </c>
      <c r="AQ205" s="613" t="str">
        <f t="shared" si="104"/>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ref="AW205:AW268" si="116">IF(N205&gt;0,N205,"")</f>
        <v/>
      </c>
      <c r="AX205" s="165" t="str">
        <f t="shared" ref="AX205:AX268" si="117">IF(AND(K205="x",AW205&gt;0),AW205,"")</f>
        <v/>
      </c>
      <c r="AY205" s="193" t="str">
        <f t="shared" ref="AY205:AY268" si="118">IF(OR(K205="x",F205="x",AW205&lt;=0),"",AW205)</f>
        <v/>
      </c>
      <c r="AZ205" s="183" t="str">
        <f t="shared" ref="AZ205:AZ268" si="119">IF(AND(F205="x",AW205&gt;0),AW205,"")</f>
        <v/>
      </c>
      <c r="BA205" s="173" t="str">
        <f t="shared" ref="BA205:BA268" si="120">IF(V205&gt;0,V205,"")</f>
        <v/>
      </c>
      <c r="BB205" s="174" t="str">
        <f t="shared" ref="BB205:BB268" si="121">IF(AND(K205="x",BA205&gt;0),BA205,"")</f>
        <v/>
      </c>
      <c r="BC205" s="186" t="str">
        <f t="shared" si="112"/>
        <v/>
      </c>
      <c r="BD205" s="174" t="str">
        <f t="shared" ref="BD205:BD268" si="122">IF(AND(F205="x",BA205&gt;0),BA205,"")</f>
        <v/>
      </c>
      <c r="BE205" s="201" t="str">
        <f t="shared" ref="BE205:BE268" si="123">IF(W205&gt;0,W205,"")</f>
        <v/>
      </c>
      <c r="BF205" s="174" t="str">
        <f t="shared" ref="BF205:BF268" si="124">IF(AND(K205="x",BE205&gt;0),BE205,"")</f>
        <v/>
      </c>
      <c r="BG205" s="186" t="str">
        <f t="shared" ref="BG205:BG268" si="125">IF(OR(K205="x",F205="x",BE205&lt;=0),"",BE205)</f>
        <v/>
      </c>
      <c r="BH205" s="175" t="str">
        <f t="shared" ref="BH205:BH268" si="126">IF(AND(F205="x",BE205&gt;0),BE205,"")</f>
        <v/>
      </c>
      <c r="BI205" s="632"/>
      <c r="BQ205" s="57" t="s">
        <v>1633</v>
      </c>
      <c r="BV205" s="57" t="s">
        <v>1727</v>
      </c>
      <c r="BW205" s="57"/>
      <c r="BX205" s="57" t="s">
        <v>1728</v>
      </c>
      <c r="BY205" s="57" t="s">
        <v>1729</v>
      </c>
      <c r="CA205" s="57" t="s">
        <v>1730</v>
      </c>
      <c r="CC205" s="57" t="s">
        <v>1731</v>
      </c>
    </row>
    <row r="206" spans="1:81" ht="18.75" x14ac:dyDescent="0.3">
      <c r="A206" s="221"/>
      <c r="B206" s="222"/>
      <c r="C206" s="213">
        <v>194</v>
      </c>
      <c r="D206" s="207"/>
      <c r="E206" s="18"/>
      <c r="F206" s="17"/>
      <c r="G206" s="134"/>
      <c r="H206" s="135"/>
      <c r="I206" s="141"/>
      <c r="J206" s="25"/>
      <c r="K206" s="145"/>
      <c r="L206" s="28"/>
      <c r="M206" s="395"/>
      <c r="N206" s="158" t="str">
        <f t="shared" ref="N206:N269" si="127">IF((NETWORKDAYS(G206,M206)&gt;0),(NETWORKDAYS(G206,M206)),"")</f>
        <v/>
      </c>
      <c r="O206" s="27"/>
      <c r="P206" s="27"/>
      <c r="Q206" s="27"/>
      <c r="R206" s="27"/>
      <c r="S206" s="27"/>
      <c r="T206" s="28"/>
      <c r="U206" s="29"/>
      <c r="V206" s="32"/>
      <c r="W206" s="318"/>
      <c r="X206" s="319"/>
      <c r="Y206" s="160">
        <f t="shared" si="113"/>
        <v>0</v>
      </c>
      <c r="Z206" s="159">
        <f t="shared" ref="Z206:Z269" si="128">IF((F206="x"),0,((V206*10)+(W206*20)))</f>
        <v>0</v>
      </c>
      <c r="AA206" s="327"/>
      <c r="AB206" s="400">
        <f t="shared" si="105"/>
        <v>0</v>
      </c>
      <c r="AC206" s="371"/>
      <c r="AD206" s="226" t="str">
        <f t="shared" si="114"/>
        <v/>
      </c>
      <c r="AE206" s="368">
        <f t="shared" ref="AE206:AE269" si="129">IF(AND(Z206&gt;0,F206="x"),0,IF(AND(Z206&gt;0,AC206="x"),Z206-60,IF(AND(Z206&gt;0,AB206=-30),Z206+AB206,0)))</f>
        <v>0</v>
      </c>
      <c r="AF206" s="339"/>
      <c r="AG206" s="338"/>
      <c r="AH206" s="336"/>
      <c r="AI206" s="161">
        <f t="shared" ref="AI206:AI269" si="130">IF(AE206&lt;=0,AG206,AE206+AG206)</f>
        <v>0</v>
      </c>
      <c r="AJ206" s="162">
        <f t="shared" si="115"/>
        <v>0</v>
      </c>
      <c r="AK206" s="163">
        <f t="shared" ref="AK206:AK269" si="131">AJ206-AH206</f>
        <v>0</v>
      </c>
      <c r="AL206" s="164">
        <f t="shared" ref="AL206:AL269" si="132">IF(K206="x",AH206,0)</f>
        <v>0</v>
      </c>
      <c r="AM206" s="164">
        <f t="shared" ref="AM206:AM269" si="133">IF(K206="x",AI206,0)</f>
        <v>0</v>
      </c>
      <c r="AN206" s="164">
        <f t="shared" ref="AN206:AN269" si="134">IF(K206="x",AJ206,0)</f>
        <v>0</v>
      </c>
      <c r="AO206" s="164">
        <f t="shared" ref="AO206:AO269" si="135">IF(K206="x",AK206,0)</f>
        <v>0</v>
      </c>
      <c r="AP206" s="610" t="str">
        <f t="shared" si="106"/>
        <v xml:space="preserve"> </v>
      </c>
      <c r="AQ206" s="613" t="str">
        <f t="shared" ref="AQ206:AQ269" si="136">IF(AND(AH206&gt;4.99,AH206&lt;50),AH206," ")</f>
        <v xml:space="preserve"> </v>
      </c>
      <c r="AR206" s="613" t="str">
        <f t="shared" si="107"/>
        <v xml:space="preserve"> </v>
      </c>
      <c r="AS206" s="613" t="str">
        <f t="shared" si="108"/>
        <v xml:space="preserve"> </v>
      </c>
      <c r="AT206" s="613" t="str">
        <f t="shared" si="109"/>
        <v xml:space="preserve"> </v>
      </c>
      <c r="AU206" s="613" t="str">
        <f t="shared" si="110"/>
        <v xml:space="preserve"> </v>
      </c>
      <c r="AV206" s="614" t="str">
        <f t="shared" si="111"/>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1364</v>
      </c>
      <c r="BV206" s="57" t="s">
        <v>1732</v>
      </c>
      <c r="BW206" s="57"/>
      <c r="BX206" s="57" t="s">
        <v>1733</v>
      </c>
      <c r="BY206" s="57" t="s">
        <v>1734</v>
      </c>
      <c r="CA206" s="57" t="s">
        <v>1735</v>
      </c>
      <c r="CC206" s="57" t="s">
        <v>1736</v>
      </c>
    </row>
    <row r="207" spans="1:81" ht="18.75" x14ac:dyDescent="0.3">
      <c r="A207" s="221"/>
      <c r="B207" s="222"/>
      <c r="C207" s="214">
        <v>195</v>
      </c>
      <c r="D207" s="205"/>
      <c r="E207" s="16"/>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ref="AB207:AB270" si="137">IF(AND(Z207&gt;=0,F207="x"),0,IF(AND(Z207&gt;0,AC207="x"),0,IF(Z207&gt;0,0-30,0)))</f>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ref="AP207:AP270" si="138">IF(AND(AH207&gt;0,AH207&lt;5),AH207," ")</f>
        <v xml:space="preserve"> </v>
      </c>
      <c r="AQ207" s="613" t="str">
        <f t="shared" si="136"/>
        <v xml:space="preserve"> </v>
      </c>
      <c r="AR207" s="613" t="str">
        <f t="shared" ref="AR207:AR270" si="139">IF(AND(AH207&gt;49.99,AH207&lt;100),AH207," ")</f>
        <v xml:space="preserve"> </v>
      </c>
      <c r="AS207" s="613" t="str">
        <f t="shared" ref="AS207:AS270" si="140">IF(AND(AH207&gt;99.99,AH207&lt;500),AH207," ")</f>
        <v xml:space="preserve"> </v>
      </c>
      <c r="AT207" s="613" t="str">
        <f t="shared" ref="AT207:AT270" si="141">IF(AND(AH207&gt;499.99,AH207&lt;1000),AH207," ")</f>
        <v xml:space="preserve"> </v>
      </c>
      <c r="AU207" s="613" t="str">
        <f t="shared" ref="AU207:AU270" si="142">IF(AND(AH207&gt;999.99,AH207&lt;10000),AH207," ")</f>
        <v xml:space="preserve"> </v>
      </c>
      <c r="AV207" s="614" t="str">
        <f t="shared" ref="AV207:AV270" si="143">IF(AH207&gt;=10000,AH207," ")</f>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636</v>
      </c>
      <c r="BV207" s="57" t="s">
        <v>1737</v>
      </c>
      <c r="BW207" s="57"/>
      <c r="BX207" s="57" t="s">
        <v>1738</v>
      </c>
      <c r="BY207" s="57" t="s">
        <v>1739</v>
      </c>
      <c r="CA207" s="57" t="s">
        <v>1740</v>
      </c>
      <c r="CC207" s="57" t="s">
        <v>1741</v>
      </c>
    </row>
    <row r="208" spans="1:81" ht="18.75" x14ac:dyDescent="0.3">
      <c r="A208" s="221"/>
      <c r="B208" s="222"/>
      <c r="C208" s="213">
        <v>196</v>
      </c>
      <c r="D208" s="205"/>
      <c r="E208" s="22"/>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1742</v>
      </c>
      <c r="BV208" s="57" t="s">
        <v>1743</v>
      </c>
      <c r="BW208" s="57"/>
      <c r="BX208" s="57" t="s">
        <v>358</v>
      </c>
      <c r="BY208" s="57" t="s">
        <v>1744</v>
      </c>
      <c r="CA208" s="57" t="s">
        <v>1745</v>
      </c>
      <c r="CC208" s="57" t="s">
        <v>1746</v>
      </c>
    </row>
    <row r="209" spans="1:139" ht="18.75" x14ac:dyDescent="0.3">
      <c r="A209" s="221"/>
      <c r="B209" s="222"/>
      <c r="C209" s="214">
        <v>197</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1421</v>
      </c>
      <c r="BV209" s="57" t="s">
        <v>1747</v>
      </c>
      <c r="BW209" s="57"/>
      <c r="BX209" s="57" t="s">
        <v>1748</v>
      </c>
      <c r="BY209" s="57" t="s">
        <v>1749</v>
      </c>
      <c r="CA209" s="57" t="s">
        <v>1750</v>
      </c>
      <c r="CC209" s="57" t="s">
        <v>1751</v>
      </c>
    </row>
    <row r="210" spans="1:139" ht="18.75" x14ac:dyDescent="0.3">
      <c r="A210" s="221"/>
      <c r="B210" s="222"/>
      <c r="C210" s="214">
        <v>198</v>
      </c>
      <c r="D210" s="205"/>
      <c r="E210" s="16"/>
      <c r="F210" s="17"/>
      <c r="G210" s="134"/>
      <c r="H210" s="135"/>
      <c r="I210" s="141"/>
      <c r="J210" s="25"/>
      <c r="K210" s="145"/>
      <c r="L210" s="28"/>
      <c r="M210" s="395"/>
      <c r="N210" s="158" t="str">
        <f t="shared" si="127"/>
        <v/>
      </c>
      <c r="O210" s="27"/>
      <c r="P210" s="27"/>
      <c r="Q210" s="27"/>
      <c r="R210" s="27"/>
      <c r="S210" s="27"/>
      <c r="T210" s="28"/>
      <c r="U210" s="29"/>
      <c r="V210" s="32"/>
      <c r="W210" s="318"/>
      <c r="X210" s="319"/>
      <c r="Y210" s="160">
        <f t="shared" si="113"/>
        <v>0</v>
      </c>
      <c r="Z210" s="159">
        <f t="shared" si="128"/>
        <v>0</v>
      </c>
      <c r="AA210" s="327"/>
      <c r="AB210" s="400">
        <f t="shared" si="137"/>
        <v>0</v>
      </c>
      <c r="AC210" s="371"/>
      <c r="AD210" s="226" t="str">
        <f t="shared" si="114"/>
        <v/>
      </c>
      <c r="AE210" s="368">
        <f t="shared" si="129"/>
        <v>0</v>
      </c>
      <c r="AF210" s="339"/>
      <c r="AG210" s="338"/>
      <c r="AH210" s="336"/>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si="112"/>
        <v/>
      </c>
      <c r="BD210" s="174" t="str">
        <f t="shared" si="122"/>
        <v/>
      </c>
      <c r="BE210" s="201" t="str">
        <f t="shared" si="123"/>
        <v/>
      </c>
      <c r="BF210" s="174" t="str">
        <f t="shared" si="124"/>
        <v/>
      </c>
      <c r="BG210" s="186" t="str">
        <f t="shared" si="125"/>
        <v/>
      </c>
      <c r="BH210" s="175" t="str">
        <f t="shared" si="126"/>
        <v/>
      </c>
      <c r="BI210" s="632"/>
      <c r="BQ210" s="57" t="s">
        <v>1633</v>
      </c>
      <c r="BV210" s="57" t="s">
        <v>1752</v>
      </c>
      <c r="BW210" s="57"/>
      <c r="BX210" s="57" t="s">
        <v>1753</v>
      </c>
      <c r="BY210" s="57" t="s">
        <v>1754</v>
      </c>
      <c r="CA210" s="57" t="s">
        <v>1755</v>
      </c>
      <c r="CC210" s="57" t="s">
        <v>1756</v>
      </c>
    </row>
    <row r="211" spans="1:139" ht="18.75" x14ac:dyDescent="0.3">
      <c r="A211" s="221"/>
      <c r="B211" s="222"/>
      <c r="C211" s="213">
        <v>199</v>
      </c>
      <c r="D211" s="209"/>
      <c r="E211" s="19"/>
      <c r="F211" s="17"/>
      <c r="G211" s="138"/>
      <c r="H211" s="137"/>
      <c r="I211" s="143"/>
      <c r="J211" s="80"/>
      <c r="K211" s="147"/>
      <c r="L211" s="30"/>
      <c r="M211" s="396"/>
      <c r="N211" s="158" t="str">
        <f t="shared" si="127"/>
        <v/>
      </c>
      <c r="O211" s="27"/>
      <c r="P211" s="27"/>
      <c r="Q211" s="27"/>
      <c r="R211" s="27"/>
      <c r="S211" s="27"/>
      <c r="T211" s="30"/>
      <c r="U211" s="31"/>
      <c r="V211" s="32"/>
      <c r="W211" s="320"/>
      <c r="X211" s="318"/>
      <c r="Y211" s="160">
        <f t="shared" si="113"/>
        <v>0</v>
      </c>
      <c r="Z211" s="159">
        <f t="shared" si="128"/>
        <v>0</v>
      </c>
      <c r="AA211" s="328"/>
      <c r="AB211" s="400">
        <f t="shared" si="137"/>
        <v>0</v>
      </c>
      <c r="AC211" s="371"/>
      <c r="AD211" s="226" t="str">
        <f t="shared" si="114"/>
        <v/>
      </c>
      <c r="AE211" s="368">
        <f t="shared" si="129"/>
        <v>0</v>
      </c>
      <c r="AF211" s="340"/>
      <c r="AG211" s="341"/>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ref="BC211:BC274" si="144">IF(OR(K211="x",F211="X",BA211&lt;=0),"",BA211)</f>
        <v/>
      </c>
      <c r="BD211" s="174" t="str">
        <f t="shared" si="122"/>
        <v/>
      </c>
      <c r="BE211" s="201" t="str">
        <f t="shared" si="123"/>
        <v/>
      </c>
      <c r="BF211" s="174" t="str">
        <f t="shared" si="124"/>
        <v/>
      </c>
      <c r="BG211" s="186" t="str">
        <f t="shared" si="125"/>
        <v/>
      </c>
      <c r="BH211" s="175" t="str">
        <f t="shared" si="126"/>
        <v/>
      </c>
      <c r="BI211" s="632"/>
      <c r="BQ211" s="57" t="s">
        <v>1450</v>
      </c>
      <c r="BV211" s="57" t="s">
        <v>1757</v>
      </c>
      <c r="BW211" s="57"/>
      <c r="BX211" s="57" t="s">
        <v>824</v>
      </c>
      <c r="BY211" s="57" t="s">
        <v>1724</v>
      </c>
      <c r="CA211" s="57" t="s">
        <v>1758</v>
      </c>
      <c r="CC211" s="57" t="s">
        <v>1759</v>
      </c>
    </row>
    <row r="212" spans="1:139" s="26" customFormat="1" ht="18.75" x14ac:dyDescent="0.3">
      <c r="A212" s="221"/>
      <c r="B212" s="222"/>
      <c r="C212" s="213">
        <v>200</v>
      </c>
      <c r="D212" s="205"/>
      <c r="E212" s="24"/>
      <c r="F212" s="17"/>
      <c r="G212" s="134"/>
      <c r="H212" s="139"/>
      <c r="I212" s="141"/>
      <c r="J212" s="25"/>
      <c r="K212" s="145"/>
      <c r="L212" s="28"/>
      <c r="M212" s="395"/>
      <c r="N212" s="158" t="str">
        <f t="shared" si="127"/>
        <v/>
      </c>
      <c r="O212" s="27"/>
      <c r="P212" s="27"/>
      <c r="Q212" s="27"/>
      <c r="R212" s="27"/>
      <c r="S212" s="27"/>
      <c r="T212" s="27"/>
      <c r="U212" s="28"/>
      <c r="V212" s="32"/>
      <c r="W212" s="318"/>
      <c r="X212" s="318"/>
      <c r="Y212" s="160">
        <f t="shared" si="113"/>
        <v>0</v>
      </c>
      <c r="Z212" s="159">
        <f t="shared" si="128"/>
        <v>0</v>
      </c>
      <c r="AA212" s="327"/>
      <c r="AB212" s="400">
        <f t="shared" si="137"/>
        <v>0</v>
      </c>
      <c r="AC212" s="371"/>
      <c r="AD212" s="226" t="str">
        <f t="shared" si="114"/>
        <v/>
      </c>
      <c r="AE212" s="368">
        <f t="shared" si="129"/>
        <v>0</v>
      </c>
      <c r="AF212" s="339"/>
      <c r="AG212" s="342"/>
      <c r="AH212" s="339"/>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J212" s="59"/>
      <c r="BK212" s="59"/>
      <c r="BL212" s="59"/>
      <c r="BM212" s="59"/>
      <c r="BN212" s="59"/>
      <c r="BO212" s="59"/>
      <c r="BP212" s="59"/>
      <c r="BQ212" s="57" t="s">
        <v>1364</v>
      </c>
      <c r="BR212" s="59"/>
      <c r="BS212" s="59"/>
      <c r="BT212" s="59"/>
      <c r="BU212" s="59"/>
      <c r="BV212" s="57" t="s">
        <v>1760</v>
      </c>
      <c r="BW212" s="57"/>
      <c r="BX212" s="57" t="s">
        <v>857</v>
      </c>
      <c r="BY212" s="57" t="s">
        <v>1761</v>
      </c>
      <c r="BZ212" s="59"/>
      <c r="CA212" s="57" t="s">
        <v>1762</v>
      </c>
      <c r="CB212" s="59"/>
      <c r="CC212" s="57" t="s">
        <v>1763</v>
      </c>
      <c r="CD212" s="37"/>
      <c r="CE212" s="37"/>
      <c r="CF212" s="68"/>
      <c r="CG212" s="68"/>
      <c r="CH212" s="68"/>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c r="EA212" s="69"/>
      <c r="EB212" s="69"/>
      <c r="EC212" s="69"/>
      <c r="ED212" s="69"/>
      <c r="EE212" s="69"/>
      <c r="EF212" s="69"/>
      <c r="EG212" s="69"/>
      <c r="EH212" s="69"/>
      <c r="EI212" s="69"/>
    </row>
    <row r="213" spans="1:139" ht="18.75" x14ac:dyDescent="0.3">
      <c r="A213" s="219"/>
      <c r="B213" s="220"/>
      <c r="C213" s="213">
        <v>201</v>
      </c>
      <c r="D213" s="204"/>
      <c r="E213" s="35"/>
      <c r="F213" s="34"/>
      <c r="G213" s="131"/>
      <c r="H213" s="136"/>
      <c r="I213" s="140"/>
      <c r="J213" s="78"/>
      <c r="K213" s="144"/>
      <c r="L213" s="119"/>
      <c r="M213" s="394"/>
      <c r="N213" s="158" t="str">
        <f t="shared" si="127"/>
        <v/>
      </c>
      <c r="O213" s="321"/>
      <c r="P213" s="315"/>
      <c r="Q213" s="315"/>
      <c r="R213" s="315"/>
      <c r="S213" s="315"/>
      <c r="T213" s="315"/>
      <c r="U213" s="316"/>
      <c r="V213" s="167"/>
      <c r="W213" s="313"/>
      <c r="X213" s="313"/>
      <c r="Y213" s="160">
        <f t="shared" si="113"/>
        <v>0</v>
      </c>
      <c r="Z213" s="159">
        <f t="shared" si="128"/>
        <v>0</v>
      </c>
      <c r="AA213" s="326"/>
      <c r="AB213" s="400">
        <f t="shared" si="137"/>
        <v>0</v>
      </c>
      <c r="AC213" s="370"/>
      <c r="AD213" s="226" t="str">
        <f t="shared" si="114"/>
        <v/>
      </c>
      <c r="AE213" s="368">
        <f t="shared" si="129"/>
        <v>0</v>
      </c>
      <c r="AF213" s="331"/>
      <c r="AG213" s="332"/>
      <c r="AH213" s="331"/>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1764</v>
      </c>
      <c r="BV213" s="57" t="s">
        <v>1765</v>
      </c>
      <c r="BW213" s="57"/>
      <c r="BX213" s="57" t="s">
        <v>1766</v>
      </c>
      <c r="BY213" s="57" t="s">
        <v>1734</v>
      </c>
      <c r="CA213" s="57" t="s">
        <v>1767</v>
      </c>
      <c r="CC213" s="57" t="s">
        <v>1768</v>
      </c>
    </row>
    <row r="214" spans="1:139" ht="18.75" x14ac:dyDescent="0.3">
      <c r="A214" s="219"/>
      <c r="B214" s="220"/>
      <c r="C214" s="213">
        <v>202</v>
      </c>
      <c r="D214" s="204"/>
      <c r="E214" s="33"/>
      <c r="F214" s="34"/>
      <c r="G214" s="131"/>
      <c r="H214" s="133"/>
      <c r="I214" s="140"/>
      <c r="J214" s="78"/>
      <c r="K214" s="144"/>
      <c r="L214" s="119"/>
      <c r="M214" s="394"/>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1769</v>
      </c>
      <c r="BV214" s="57" t="s">
        <v>1770</v>
      </c>
      <c r="BW214" s="57"/>
      <c r="BY214" s="57" t="s">
        <v>1771</v>
      </c>
      <c r="CA214" s="57" t="s">
        <v>1772</v>
      </c>
      <c r="CC214" s="57" t="s">
        <v>1773</v>
      </c>
    </row>
    <row r="215" spans="1:139" ht="18.75" x14ac:dyDescent="0.3">
      <c r="A215" s="219"/>
      <c r="B215" s="220"/>
      <c r="C215" s="213">
        <v>203</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1774</v>
      </c>
      <c r="BV215" s="57" t="s">
        <v>1775</v>
      </c>
      <c r="BW215" s="57"/>
      <c r="BY215" s="57" t="s">
        <v>1776</v>
      </c>
      <c r="CA215" s="57" t="s">
        <v>1777</v>
      </c>
      <c r="CC215" s="57" t="s">
        <v>1778</v>
      </c>
    </row>
    <row r="216" spans="1:139" ht="18.75" x14ac:dyDescent="0.3">
      <c r="A216" s="219"/>
      <c r="B216" s="220"/>
      <c r="C216" s="213">
        <v>204</v>
      </c>
      <c r="D216" s="204"/>
      <c r="E216" s="33"/>
      <c r="F216" s="34"/>
      <c r="G216" s="134"/>
      <c r="H216" s="135"/>
      <c r="I216" s="141"/>
      <c r="J216" s="25"/>
      <c r="K216" s="145"/>
      <c r="L216" s="28"/>
      <c r="M216" s="395"/>
      <c r="N216" s="158" t="str">
        <f t="shared" si="127"/>
        <v/>
      </c>
      <c r="O216" s="315"/>
      <c r="P216" s="315"/>
      <c r="Q216" s="315"/>
      <c r="R216" s="315"/>
      <c r="S216" s="315"/>
      <c r="T216" s="316"/>
      <c r="U216" s="317"/>
      <c r="V216" s="167"/>
      <c r="W216" s="313"/>
      <c r="X216" s="313"/>
      <c r="Y216" s="160">
        <f t="shared" si="113"/>
        <v>0</v>
      </c>
      <c r="Z216" s="159">
        <f t="shared" si="128"/>
        <v>0</v>
      </c>
      <c r="AA216" s="326"/>
      <c r="AB216" s="400">
        <f t="shared" si="137"/>
        <v>0</v>
      </c>
      <c r="AC216" s="370"/>
      <c r="AD216" s="226" t="str">
        <f t="shared" si="114"/>
        <v/>
      </c>
      <c r="AE216" s="368">
        <f t="shared" si="129"/>
        <v>0</v>
      </c>
      <c r="AF216" s="331"/>
      <c r="AG216" s="333"/>
      <c r="AH216" s="334"/>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1122</v>
      </c>
      <c r="BV216" s="57" t="s">
        <v>1779</v>
      </c>
      <c r="BW216" s="57"/>
      <c r="BY216" s="57" t="s">
        <v>1780</v>
      </c>
      <c r="CA216" s="57" t="s">
        <v>1781</v>
      </c>
      <c r="CC216" s="57" t="s">
        <v>1782</v>
      </c>
    </row>
    <row r="217" spans="1:139" ht="18.75" x14ac:dyDescent="0.3">
      <c r="A217" s="221"/>
      <c r="B217" s="222"/>
      <c r="C217" s="214">
        <v>205</v>
      </c>
      <c r="D217" s="205"/>
      <c r="E217" s="16"/>
      <c r="F217" s="17"/>
      <c r="G217" s="134"/>
      <c r="H217" s="135"/>
      <c r="I217" s="141"/>
      <c r="J217" s="25"/>
      <c r="K217" s="145"/>
      <c r="L217" s="28"/>
      <c r="M217" s="395"/>
      <c r="N217" s="158" t="str">
        <f t="shared" si="127"/>
        <v/>
      </c>
      <c r="O217" s="27"/>
      <c r="P217" s="27"/>
      <c r="Q217" s="27"/>
      <c r="R217" s="27"/>
      <c r="S217" s="27"/>
      <c r="T217" s="28"/>
      <c r="U217" s="29"/>
      <c r="V217" s="167"/>
      <c r="W217" s="313"/>
      <c r="X217" s="313"/>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1783</v>
      </c>
      <c r="BV217" s="57" t="s">
        <v>1784</v>
      </c>
      <c r="BW217" s="57"/>
      <c r="BY217" s="57" t="s">
        <v>1724</v>
      </c>
      <c r="CA217" s="57" t="s">
        <v>1785</v>
      </c>
      <c r="CC217" s="57" t="s">
        <v>1786</v>
      </c>
    </row>
    <row r="218" spans="1:139" ht="18.75" x14ac:dyDescent="0.3">
      <c r="A218" s="221"/>
      <c r="B218" s="222"/>
      <c r="C218" s="213">
        <v>206</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1787</v>
      </c>
      <c r="BV218" s="57" t="s">
        <v>1788</v>
      </c>
      <c r="BW218" s="57"/>
      <c r="BY218" s="57" t="s">
        <v>1789</v>
      </c>
      <c r="CA218" s="57" t="s">
        <v>1790</v>
      </c>
      <c r="CC218" s="57" t="s">
        <v>1791</v>
      </c>
    </row>
    <row r="219" spans="1:139" ht="18.75" x14ac:dyDescent="0.3">
      <c r="A219" s="221"/>
      <c r="B219" s="222"/>
      <c r="C219" s="214">
        <v>207</v>
      </c>
      <c r="D219" s="205"/>
      <c r="E219" s="16"/>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1364</v>
      </c>
      <c r="BV219" s="57" t="s">
        <v>1792</v>
      </c>
      <c r="BW219" s="57"/>
      <c r="BY219" s="57" t="s">
        <v>1734</v>
      </c>
      <c r="CA219" s="57" t="s">
        <v>1793</v>
      </c>
      <c r="CC219" s="57" t="s">
        <v>1794</v>
      </c>
    </row>
    <row r="220" spans="1:139" ht="18.75" x14ac:dyDescent="0.3">
      <c r="A220" s="221"/>
      <c r="B220" s="222"/>
      <c r="C220" s="214">
        <v>208</v>
      </c>
      <c r="D220" s="207"/>
      <c r="E220" s="18"/>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1795</v>
      </c>
      <c r="BV220" s="57" t="s">
        <v>1796</v>
      </c>
      <c r="BW220" s="57"/>
      <c r="BY220" s="57" t="s">
        <v>1797</v>
      </c>
      <c r="CA220" s="57" t="s">
        <v>1798</v>
      </c>
      <c r="CC220" s="57" t="s">
        <v>1799</v>
      </c>
    </row>
    <row r="221" spans="1:139" ht="18.75" x14ac:dyDescent="0.3">
      <c r="A221" s="221"/>
      <c r="B221" s="222"/>
      <c r="C221" s="213">
        <v>209</v>
      </c>
      <c r="D221" s="208"/>
      <c r="E221" s="16"/>
      <c r="F221" s="17"/>
      <c r="G221" s="134"/>
      <c r="H221" s="135"/>
      <c r="I221" s="141"/>
      <c r="J221" s="25"/>
      <c r="K221" s="145"/>
      <c r="L221" s="28"/>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1800</v>
      </c>
      <c r="BV221" s="57" t="s">
        <v>1801</v>
      </c>
      <c r="BW221" s="57"/>
      <c r="BY221" s="57" t="s">
        <v>1802</v>
      </c>
      <c r="CA221" s="57" t="s">
        <v>1803</v>
      </c>
      <c r="CC221" s="57" t="s">
        <v>1804</v>
      </c>
    </row>
    <row r="222" spans="1:139" ht="18.75" x14ac:dyDescent="0.3">
      <c r="A222" s="221"/>
      <c r="B222" s="222"/>
      <c r="C222" s="214">
        <v>210</v>
      </c>
      <c r="D222" s="205"/>
      <c r="E222" s="16"/>
      <c r="F222" s="17"/>
      <c r="G222" s="134"/>
      <c r="H222" s="137"/>
      <c r="I222" s="143"/>
      <c r="J222" s="80"/>
      <c r="K222" s="147"/>
      <c r="L222" s="30"/>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1805</v>
      </c>
      <c r="BV222" s="57" t="s">
        <v>1806</v>
      </c>
      <c r="BW222" s="57"/>
      <c r="BY222" s="57" t="s">
        <v>1807</v>
      </c>
      <c r="CA222" s="57" t="s">
        <v>1808</v>
      </c>
      <c r="CC222" s="57" t="s">
        <v>1809</v>
      </c>
    </row>
    <row r="223" spans="1:139" ht="18.75" x14ac:dyDescent="0.3">
      <c r="A223" s="221"/>
      <c r="B223" s="222"/>
      <c r="C223" s="213">
        <v>211</v>
      </c>
      <c r="D223" s="205"/>
      <c r="E223" s="16"/>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1810</v>
      </c>
      <c r="BV223" s="57" t="s">
        <v>1811</v>
      </c>
      <c r="BW223" s="57"/>
      <c r="BY223" s="57" t="s">
        <v>1724</v>
      </c>
      <c r="CA223" s="57" t="s">
        <v>1812</v>
      </c>
      <c r="CC223" s="57" t="s">
        <v>1813</v>
      </c>
    </row>
    <row r="224" spans="1:139" ht="18.75" x14ac:dyDescent="0.3">
      <c r="A224" s="221"/>
      <c r="B224" s="222"/>
      <c r="C224" s="214">
        <v>212</v>
      </c>
      <c r="D224" s="207"/>
      <c r="E224" s="18"/>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1814</v>
      </c>
      <c r="BV224" s="57" t="s">
        <v>1815</v>
      </c>
      <c r="BW224" s="57"/>
      <c r="BY224" s="57" t="s">
        <v>1816</v>
      </c>
      <c r="CA224" s="57" t="s">
        <v>1817</v>
      </c>
      <c r="CC224" s="57" t="s">
        <v>1818</v>
      </c>
    </row>
    <row r="225" spans="1:81" ht="18.75" x14ac:dyDescent="0.3">
      <c r="A225" s="221"/>
      <c r="B225" s="222"/>
      <c r="C225" s="214">
        <v>213</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1364</v>
      </c>
      <c r="BV225" s="57" t="s">
        <v>1819</v>
      </c>
      <c r="BW225" s="57"/>
      <c r="BY225" s="57" t="s">
        <v>1820</v>
      </c>
      <c r="CA225" s="57" t="s">
        <v>1821</v>
      </c>
      <c r="CC225" s="57" t="s">
        <v>1794</v>
      </c>
    </row>
    <row r="226" spans="1:81" ht="18.75" x14ac:dyDescent="0.3">
      <c r="A226" s="221"/>
      <c r="B226" s="222"/>
      <c r="C226" s="213">
        <v>214</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1450</v>
      </c>
      <c r="BV226" s="57" t="s">
        <v>1822</v>
      </c>
      <c r="BW226" s="57"/>
      <c r="BY226" s="57" t="s">
        <v>1823</v>
      </c>
      <c r="CA226" s="57" t="s">
        <v>1824</v>
      </c>
      <c r="CC226" s="57" t="s">
        <v>1825</v>
      </c>
    </row>
    <row r="227" spans="1:81" ht="18.75" x14ac:dyDescent="0.3">
      <c r="A227" s="221"/>
      <c r="B227" s="222"/>
      <c r="C227" s="214">
        <v>215</v>
      </c>
      <c r="D227" s="205"/>
      <c r="E227" s="16"/>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1826</v>
      </c>
      <c r="BV227" s="57" t="s">
        <v>1827</v>
      </c>
      <c r="BW227" s="57"/>
      <c r="BY227" s="57" t="s">
        <v>1828</v>
      </c>
      <c r="CA227" s="57" t="s">
        <v>1829</v>
      </c>
      <c r="CC227" s="57" t="s">
        <v>1830</v>
      </c>
    </row>
    <row r="228" spans="1:81" ht="18.75" x14ac:dyDescent="0.3">
      <c r="A228" s="221"/>
      <c r="B228" s="222"/>
      <c r="C228" s="213">
        <v>216</v>
      </c>
      <c r="D228" s="207"/>
      <c r="E228" s="18"/>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1364</v>
      </c>
      <c r="BV228" s="57" t="s">
        <v>1831</v>
      </c>
      <c r="BW228" s="57"/>
      <c r="BY228" s="57" t="s">
        <v>1832</v>
      </c>
      <c r="CA228" s="57" t="s">
        <v>1833</v>
      </c>
      <c r="CC228" s="57" t="s">
        <v>1834</v>
      </c>
    </row>
    <row r="229" spans="1:81" ht="18.75" x14ac:dyDescent="0.3">
      <c r="A229" s="221"/>
      <c r="B229" s="222"/>
      <c r="C229" s="214">
        <v>217</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1835</v>
      </c>
      <c r="BV229" s="57" t="s">
        <v>1836</v>
      </c>
      <c r="BW229" s="57"/>
      <c r="BY229" s="57" t="s">
        <v>1837</v>
      </c>
      <c r="CA229" s="57" t="s">
        <v>1838</v>
      </c>
      <c r="CC229" s="57" t="s">
        <v>1809</v>
      </c>
    </row>
    <row r="230" spans="1:81" ht="18.75" x14ac:dyDescent="0.3">
      <c r="A230" s="221"/>
      <c r="B230" s="222"/>
      <c r="C230" s="214">
        <v>218</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1122</v>
      </c>
      <c r="BV230" s="57" t="s">
        <v>1839</v>
      </c>
      <c r="BW230" s="57"/>
      <c r="BY230" s="57" t="s">
        <v>1840</v>
      </c>
      <c r="CA230" s="57" t="s">
        <v>1841</v>
      </c>
      <c r="CC230" s="57" t="s">
        <v>1813</v>
      </c>
    </row>
    <row r="231" spans="1:81" ht="18.75" x14ac:dyDescent="0.3">
      <c r="A231" s="221"/>
      <c r="B231" s="222"/>
      <c r="C231" s="213">
        <v>219</v>
      </c>
      <c r="D231" s="205"/>
      <c r="E231" s="16"/>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1842</v>
      </c>
      <c r="BV231" s="57" t="s">
        <v>1843</v>
      </c>
      <c r="BW231" s="57"/>
      <c r="BY231" s="57" t="s">
        <v>1844</v>
      </c>
      <c r="CA231" s="57" t="s">
        <v>1845</v>
      </c>
      <c r="CC231" s="57" t="s">
        <v>1794</v>
      </c>
    </row>
    <row r="232" spans="1:81" ht="18.75" x14ac:dyDescent="0.3">
      <c r="A232" s="221"/>
      <c r="B232" s="222"/>
      <c r="C232" s="214">
        <v>220</v>
      </c>
      <c r="D232" s="207"/>
      <c r="E232" s="18"/>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1661</v>
      </c>
      <c r="BV232" s="57" t="s">
        <v>1846</v>
      </c>
      <c r="BW232" s="57"/>
      <c r="BY232" s="57" t="s">
        <v>1847</v>
      </c>
      <c r="CA232" s="57" t="s">
        <v>1848</v>
      </c>
      <c r="CC232" s="57" t="s">
        <v>1849</v>
      </c>
    </row>
    <row r="233" spans="1:81" ht="18.75" x14ac:dyDescent="0.3">
      <c r="A233" s="221"/>
      <c r="B233" s="222"/>
      <c r="C233" s="213">
        <v>221</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1850</v>
      </c>
      <c r="BV233" s="57" t="s">
        <v>1851</v>
      </c>
      <c r="BW233" s="57"/>
      <c r="BY233" s="57" t="s">
        <v>1852</v>
      </c>
      <c r="CA233" s="57" t="s">
        <v>1853</v>
      </c>
      <c r="CC233" s="57" t="s">
        <v>1854</v>
      </c>
    </row>
    <row r="234" spans="1:81" ht="18.75" x14ac:dyDescent="0.3">
      <c r="A234" s="221"/>
      <c r="B234" s="222"/>
      <c r="C234" s="214">
        <v>222</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1855</v>
      </c>
      <c r="BV234" s="57" t="s">
        <v>1856</v>
      </c>
      <c r="BW234" s="57"/>
      <c r="BY234" s="57" t="s">
        <v>1857</v>
      </c>
      <c r="CA234" s="57" t="s">
        <v>1858</v>
      </c>
      <c r="CC234" s="57" t="s">
        <v>1859</v>
      </c>
    </row>
    <row r="235" spans="1:81" ht="18.75" x14ac:dyDescent="0.3">
      <c r="A235" s="221"/>
      <c r="B235" s="222"/>
      <c r="C235" s="214">
        <v>223</v>
      </c>
      <c r="D235" s="205"/>
      <c r="E235" s="16"/>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1860</v>
      </c>
      <c r="BV235" s="57" t="s">
        <v>1861</v>
      </c>
      <c r="BW235" s="57"/>
      <c r="BY235" s="57" t="s">
        <v>1862</v>
      </c>
      <c r="CA235" s="57" t="s">
        <v>1863</v>
      </c>
      <c r="CC235" s="57" t="s">
        <v>1864</v>
      </c>
    </row>
    <row r="236" spans="1:81" ht="18.75" x14ac:dyDescent="0.3">
      <c r="A236" s="221"/>
      <c r="B236" s="222"/>
      <c r="C236" s="213">
        <v>224</v>
      </c>
      <c r="D236" s="207"/>
      <c r="E236" s="18"/>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1865</v>
      </c>
      <c r="BV236" s="57" t="s">
        <v>1866</v>
      </c>
      <c r="BW236" s="57"/>
      <c r="BY236" s="57" t="s">
        <v>1867</v>
      </c>
      <c r="CA236" s="57" t="s">
        <v>1868</v>
      </c>
      <c r="CC236" s="57" t="s">
        <v>1869</v>
      </c>
    </row>
    <row r="237" spans="1:81" ht="18.75" x14ac:dyDescent="0.3">
      <c r="A237" s="221"/>
      <c r="B237" s="222"/>
      <c r="C237" s="214">
        <v>225</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1364</v>
      </c>
      <c r="BV237" s="57" t="s">
        <v>1870</v>
      </c>
      <c r="BW237" s="57"/>
      <c r="BY237" s="57" t="s">
        <v>1871</v>
      </c>
      <c r="CA237" s="57" t="s">
        <v>1872</v>
      </c>
      <c r="CC237" s="57" t="s">
        <v>1873</v>
      </c>
    </row>
    <row r="238" spans="1:81" ht="18.75" x14ac:dyDescent="0.3">
      <c r="A238" s="221"/>
      <c r="B238" s="222"/>
      <c r="C238" s="213">
        <v>226</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1450</v>
      </c>
      <c r="BV238" s="57" t="s">
        <v>1874</v>
      </c>
      <c r="BW238" s="57"/>
      <c r="BY238" s="57" t="s">
        <v>1847</v>
      </c>
      <c r="CA238" s="57" t="s">
        <v>1875</v>
      </c>
      <c r="CC238" s="57" t="s">
        <v>1876</v>
      </c>
    </row>
    <row r="239" spans="1:81" ht="18.75" x14ac:dyDescent="0.3">
      <c r="A239" s="221"/>
      <c r="B239" s="222"/>
      <c r="C239" s="214">
        <v>227</v>
      </c>
      <c r="D239" s="205"/>
      <c r="E239" s="16"/>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1877</v>
      </c>
      <c r="BV239" s="57" t="s">
        <v>1878</v>
      </c>
      <c r="BW239" s="57"/>
      <c r="BY239" s="57" t="s">
        <v>1879</v>
      </c>
      <c r="CA239" s="57" t="s">
        <v>1880</v>
      </c>
      <c r="CC239" s="57" t="s">
        <v>1881</v>
      </c>
    </row>
    <row r="240" spans="1:81" ht="18.75" x14ac:dyDescent="0.3">
      <c r="A240" s="221"/>
      <c r="B240" s="222"/>
      <c r="C240" s="214">
        <v>228</v>
      </c>
      <c r="D240" s="207"/>
      <c r="E240" s="18"/>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1882</v>
      </c>
      <c r="BV240" s="57" t="s">
        <v>1883</v>
      </c>
      <c r="BW240" s="57"/>
      <c r="BY240" s="57" t="s">
        <v>1884</v>
      </c>
      <c r="CA240" s="57" t="s">
        <v>1868</v>
      </c>
      <c r="CC240" s="57" t="s">
        <v>1885</v>
      </c>
    </row>
    <row r="241" spans="1:81" ht="18.75" x14ac:dyDescent="0.3">
      <c r="A241" s="221"/>
      <c r="B241" s="222"/>
      <c r="C241" s="213">
        <v>229</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1886</v>
      </c>
      <c r="BV241" s="57" t="s">
        <v>1887</v>
      </c>
      <c r="BW241" s="57"/>
      <c r="BY241" s="57" t="s">
        <v>1888</v>
      </c>
      <c r="CA241" s="57" t="s">
        <v>1872</v>
      </c>
      <c r="CC241" s="57" t="s">
        <v>1889</v>
      </c>
    </row>
    <row r="242" spans="1:81" ht="18.75" x14ac:dyDescent="0.3">
      <c r="A242" s="221"/>
      <c r="B242" s="222"/>
      <c r="C242" s="214">
        <v>230</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1890</v>
      </c>
      <c r="BV242" s="57" t="s">
        <v>1891</v>
      </c>
      <c r="BW242" s="57"/>
      <c r="BY242" s="57" t="s">
        <v>1892</v>
      </c>
      <c r="CA242" s="57" t="s">
        <v>1893</v>
      </c>
      <c r="CC242" s="57" t="s">
        <v>1894</v>
      </c>
    </row>
    <row r="243" spans="1:81" ht="18.75" x14ac:dyDescent="0.3">
      <c r="A243" s="221"/>
      <c r="B243" s="222"/>
      <c r="C243" s="213">
        <v>231</v>
      </c>
      <c r="D243" s="205"/>
      <c r="E243" s="16"/>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1895</v>
      </c>
      <c r="BV243" s="57" t="s">
        <v>1896</v>
      </c>
      <c r="BW243" s="57"/>
      <c r="BY243" s="57" t="s">
        <v>1897</v>
      </c>
      <c r="CA243" s="57" t="s">
        <v>1898</v>
      </c>
      <c r="CC243" s="57" t="s">
        <v>1899</v>
      </c>
    </row>
    <row r="244" spans="1:81" ht="18.75" x14ac:dyDescent="0.3">
      <c r="A244" s="221"/>
      <c r="B244" s="222"/>
      <c r="C244" s="214">
        <v>232</v>
      </c>
      <c r="D244" s="207"/>
      <c r="E244" s="18"/>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1371</v>
      </c>
      <c r="BV244" s="57" t="s">
        <v>1900</v>
      </c>
      <c r="BW244" s="57"/>
      <c r="BY244" s="57" t="s">
        <v>1901</v>
      </c>
      <c r="CA244" s="57" t="s">
        <v>1902</v>
      </c>
      <c r="CC244" s="57" t="s">
        <v>1903</v>
      </c>
    </row>
    <row r="245" spans="1:81" ht="18.75" x14ac:dyDescent="0.3">
      <c r="A245" s="221"/>
      <c r="B245" s="222"/>
      <c r="C245" s="214">
        <v>233</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1904</v>
      </c>
      <c r="BV245" s="57" t="s">
        <v>1905</v>
      </c>
      <c r="BW245" s="57"/>
      <c r="BY245" s="57" t="s">
        <v>1906</v>
      </c>
      <c r="CA245" s="57" t="s">
        <v>1907</v>
      </c>
      <c r="CC245" s="57" t="s">
        <v>1908</v>
      </c>
    </row>
    <row r="246" spans="1:81" ht="18.75" x14ac:dyDescent="0.3">
      <c r="A246" s="221"/>
      <c r="B246" s="222"/>
      <c r="C246" s="213">
        <v>234</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1909</v>
      </c>
      <c r="BV246" s="57" t="s">
        <v>1910</v>
      </c>
      <c r="BW246" s="57"/>
      <c r="BY246" s="57" t="s">
        <v>1911</v>
      </c>
      <c r="CA246" s="57" t="s">
        <v>1845</v>
      </c>
      <c r="CC246" s="57" t="s">
        <v>1912</v>
      </c>
    </row>
    <row r="247" spans="1:81" ht="18.75" x14ac:dyDescent="0.3">
      <c r="A247" s="221"/>
      <c r="B247" s="222"/>
      <c r="C247" s="214">
        <v>235</v>
      </c>
      <c r="D247" s="205"/>
      <c r="E247" s="16"/>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1913</v>
      </c>
      <c r="BV247" s="57" t="s">
        <v>1914</v>
      </c>
      <c r="BW247" s="57"/>
      <c r="BY247" s="57" t="s">
        <v>1915</v>
      </c>
      <c r="CA247" s="57" t="s">
        <v>1916</v>
      </c>
      <c r="CC247" s="57" t="s">
        <v>1917</v>
      </c>
    </row>
    <row r="248" spans="1:81" ht="18.75" x14ac:dyDescent="0.3">
      <c r="A248" s="221"/>
      <c r="B248" s="222"/>
      <c r="C248" s="213">
        <v>236</v>
      </c>
      <c r="D248" s="207"/>
      <c r="E248" s="18"/>
      <c r="F248" s="17"/>
      <c r="G248" s="134"/>
      <c r="H248" s="135"/>
      <c r="I248" s="141"/>
      <c r="J248" s="25"/>
      <c r="K248" s="145"/>
      <c r="L248" s="28"/>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1918</v>
      </c>
      <c r="BV248" s="57" t="s">
        <v>1919</v>
      </c>
      <c r="BW248" s="57"/>
      <c r="BY248" s="57" t="s">
        <v>1920</v>
      </c>
      <c r="CA248" s="57" t="s">
        <v>1921</v>
      </c>
      <c r="CC248" s="57" t="s">
        <v>1922</v>
      </c>
    </row>
    <row r="249" spans="1:81" ht="18.75" x14ac:dyDescent="0.3">
      <c r="A249" s="221"/>
      <c r="B249" s="222"/>
      <c r="C249" s="214">
        <v>237</v>
      </c>
      <c r="D249" s="205"/>
      <c r="E249" s="16"/>
      <c r="F249" s="17"/>
      <c r="G249" s="134"/>
      <c r="H249" s="137"/>
      <c r="I249" s="143"/>
      <c r="J249" s="80"/>
      <c r="K249" s="147"/>
      <c r="L249" s="30"/>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1923</v>
      </c>
      <c r="BV249" s="57" t="s">
        <v>1924</v>
      </c>
      <c r="BW249" s="57"/>
      <c r="BY249" s="59" t="s">
        <v>3380</v>
      </c>
      <c r="CA249" s="57" t="s">
        <v>1925</v>
      </c>
      <c r="CC249" s="57" t="s">
        <v>1926</v>
      </c>
    </row>
    <row r="250" spans="1:81" ht="18.75" x14ac:dyDescent="0.3">
      <c r="A250" s="221"/>
      <c r="B250" s="222"/>
      <c r="C250" s="214">
        <v>238</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1927</v>
      </c>
      <c r="BV250" s="57" t="s">
        <v>1928</v>
      </c>
      <c r="BW250" s="57"/>
      <c r="BY250" s="59" t="s">
        <v>3383</v>
      </c>
      <c r="CA250" s="57" t="s">
        <v>1929</v>
      </c>
      <c r="CC250" s="57" t="s">
        <v>1930</v>
      </c>
    </row>
    <row r="251" spans="1:81" ht="18.75" x14ac:dyDescent="0.3">
      <c r="A251" s="221"/>
      <c r="B251" s="222"/>
      <c r="C251" s="213">
        <v>239</v>
      </c>
      <c r="D251" s="205"/>
      <c r="E251" s="16"/>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1931</v>
      </c>
      <c r="BV251" s="57" t="s">
        <v>1932</v>
      </c>
      <c r="BW251" s="57"/>
      <c r="BY251" s="59" t="s">
        <v>3384</v>
      </c>
      <c r="CA251" s="57" t="s">
        <v>1933</v>
      </c>
      <c r="CC251" s="57" t="s">
        <v>1934</v>
      </c>
    </row>
    <row r="252" spans="1:81" ht="18.75" x14ac:dyDescent="0.3">
      <c r="A252" s="221"/>
      <c r="B252" s="222"/>
      <c r="C252" s="214">
        <v>240</v>
      </c>
      <c r="D252" s="207"/>
      <c r="E252" s="18"/>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1935</v>
      </c>
      <c r="BV252" s="57" t="s">
        <v>1936</v>
      </c>
      <c r="BW252" s="57"/>
      <c r="BY252" s="59" t="s">
        <v>3385</v>
      </c>
      <c r="CA252" s="57" t="s">
        <v>1937</v>
      </c>
      <c r="CC252" s="57" t="s">
        <v>1938</v>
      </c>
    </row>
    <row r="253" spans="1:81" ht="18.75" x14ac:dyDescent="0.3">
      <c r="A253" s="221"/>
      <c r="B253" s="222"/>
      <c r="C253" s="213">
        <v>241</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1939</v>
      </c>
      <c r="BV253" s="57" t="s">
        <v>1940</v>
      </c>
      <c r="BW253" s="57"/>
      <c r="BY253" s="59" t="s">
        <v>3387</v>
      </c>
      <c r="CA253" s="57" t="s">
        <v>1941</v>
      </c>
      <c r="CC253" s="57" t="s">
        <v>1942</v>
      </c>
    </row>
    <row r="254" spans="1:81" ht="18.75" x14ac:dyDescent="0.3">
      <c r="A254" s="221"/>
      <c r="B254" s="222"/>
      <c r="C254" s="214">
        <v>242</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1943</v>
      </c>
      <c r="BV254" s="57" t="s">
        <v>1944</v>
      </c>
      <c r="BW254" s="57"/>
      <c r="CA254" s="57" t="s">
        <v>1945</v>
      </c>
      <c r="CC254" s="57" t="s">
        <v>1946</v>
      </c>
    </row>
    <row r="255" spans="1:81" ht="18.75" x14ac:dyDescent="0.3">
      <c r="A255" s="221"/>
      <c r="B255" s="222"/>
      <c r="C255" s="214">
        <v>243</v>
      </c>
      <c r="D255" s="205"/>
      <c r="E255" s="16"/>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1947</v>
      </c>
      <c r="BV255" s="57" t="s">
        <v>1948</v>
      </c>
      <c r="BW255" s="57"/>
      <c r="CA255" s="57" t="s">
        <v>1949</v>
      </c>
      <c r="CC255" s="57" t="s">
        <v>1950</v>
      </c>
    </row>
    <row r="256" spans="1:81" ht="18.75" x14ac:dyDescent="0.3">
      <c r="A256" s="221"/>
      <c r="B256" s="222"/>
      <c r="C256" s="213">
        <v>244</v>
      </c>
      <c r="D256" s="207"/>
      <c r="E256" s="18"/>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1951</v>
      </c>
      <c r="BV256" s="57" t="s">
        <v>1952</v>
      </c>
      <c r="BW256" s="57"/>
      <c r="CA256" s="57" t="s">
        <v>1953</v>
      </c>
      <c r="CC256" s="57" t="s">
        <v>1954</v>
      </c>
    </row>
    <row r="257" spans="1:81" ht="18.75" x14ac:dyDescent="0.3">
      <c r="A257" s="221"/>
      <c r="B257" s="222"/>
      <c r="C257" s="214">
        <v>245</v>
      </c>
      <c r="D257" s="205"/>
      <c r="E257" s="16"/>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1955</v>
      </c>
      <c r="BV257" s="57" t="s">
        <v>1956</v>
      </c>
      <c r="BW257" s="57"/>
      <c r="CA257" s="57" t="s">
        <v>1957</v>
      </c>
      <c r="CC257" s="57" t="s">
        <v>1958</v>
      </c>
    </row>
    <row r="258" spans="1:81" ht="18.75" x14ac:dyDescent="0.3">
      <c r="A258" s="221"/>
      <c r="B258" s="222"/>
      <c r="C258" s="213">
        <v>246</v>
      </c>
      <c r="D258" s="205"/>
      <c r="E258" s="22"/>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1959</v>
      </c>
      <c r="BV258" s="57" t="s">
        <v>1960</v>
      </c>
      <c r="BW258" s="57"/>
      <c r="CA258" s="57" t="s">
        <v>1961</v>
      </c>
      <c r="CC258" s="57" t="s">
        <v>1962</v>
      </c>
    </row>
    <row r="259" spans="1:81" ht="18.75" x14ac:dyDescent="0.3">
      <c r="A259" s="221"/>
      <c r="B259" s="222"/>
      <c r="C259" s="214">
        <v>247</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1963</v>
      </c>
      <c r="BV259" s="57" t="s">
        <v>1964</v>
      </c>
      <c r="BW259" s="57"/>
      <c r="CC259" s="57" t="s">
        <v>1965</v>
      </c>
    </row>
    <row r="260" spans="1:81" ht="18.75" x14ac:dyDescent="0.3">
      <c r="A260" s="221"/>
      <c r="B260" s="222"/>
      <c r="C260" s="214">
        <v>248</v>
      </c>
      <c r="D260" s="205"/>
      <c r="E260" s="16"/>
      <c r="F260" s="17"/>
      <c r="G260" s="134"/>
      <c r="H260" s="135"/>
      <c r="I260" s="141"/>
      <c r="J260" s="25"/>
      <c r="K260" s="145"/>
      <c r="L260" s="28"/>
      <c r="M260" s="395"/>
      <c r="N260" s="158" t="str">
        <f t="shared" si="127"/>
        <v/>
      </c>
      <c r="O260" s="27"/>
      <c r="P260" s="27"/>
      <c r="Q260" s="27"/>
      <c r="R260" s="27"/>
      <c r="S260" s="27"/>
      <c r="T260" s="28"/>
      <c r="U260" s="29"/>
      <c r="V260" s="32"/>
      <c r="W260" s="318"/>
      <c r="X260" s="319"/>
      <c r="Y260" s="160">
        <f t="shared" si="113"/>
        <v>0</v>
      </c>
      <c r="Z260" s="159">
        <f t="shared" si="128"/>
        <v>0</v>
      </c>
      <c r="AA260" s="327"/>
      <c r="AB260" s="400">
        <f t="shared" si="137"/>
        <v>0</v>
      </c>
      <c r="AC260" s="371"/>
      <c r="AD260" s="226" t="str">
        <f t="shared" si="114"/>
        <v/>
      </c>
      <c r="AE260" s="368">
        <f t="shared" si="129"/>
        <v>0</v>
      </c>
      <c r="AF260" s="339"/>
      <c r="AG260" s="338"/>
      <c r="AH260" s="336"/>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1966</v>
      </c>
      <c r="BV260" s="57" t="s">
        <v>1967</v>
      </c>
      <c r="BW260" s="57"/>
      <c r="CC260" s="57" t="s">
        <v>1968</v>
      </c>
    </row>
    <row r="261" spans="1:81" ht="18.75" x14ac:dyDescent="0.3">
      <c r="A261" s="221"/>
      <c r="B261" s="222"/>
      <c r="C261" s="213">
        <v>249</v>
      </c>
      <c r="D261" s="209"/>
      <c r="E261" s="19"/>
      <c r="F261" s="17"/>
      <c r="G261" s="138"/>
      <c r="H261" s="137"/>
      <c r="I261" s="143"/>
      <c r="J261" s="80"/>
      <c r="K261" s="147"/>
      <c r="L261" s="30"/>
      <c r="M261" s="396"/>
      <c r="N261" s="158" t="str">
        <f t="shared" si="127"/>
        <v/>
      </c>
      <c r="O261" s="27"/>
      <c r="P261" s="27"/>
      <c r="Q261" s="27"/>
      <c r="R261" s="27"/>
      <c r="S261" s="27"/>
      <c r="T261" s="30"/>
      <c r="U261" s="31"/>
      <c r="V261" s="32"/>
      <c r="W261" s="320"/>
      <c r="X261" s="318"/>
      <c r="Y261" s="160">
        <f t="shared" si="113"/>
        <v>0</v>
      </c>
      <c r="Z261" s="159">
        <f t="shared" si="128"/>
        <v>0</v>
      </c>
      <c r="AA261" s="328"/>
      <c r="AB261" s="400">
        <f t="shared" si="137"/>
        <v>0</v>
      </c>
      <c r="AC261" s="371"/>
      <c r="AD261" s="226" t="str">
        <f t="shared" si="114"/>
        <v/>
      </c>
      <c r="AE261" s="368">
        <f t="shared" si="129"/>
        <v>0</v>
      </c>
      <c r="AF261" s="340"/>
      <c r="AG261" s="341"/>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1969</v>
      </c>
      <c r="BV261" s="57" t="s">
        <v>1970</v>
      </c>
      <c r="BW261" s="57"/>
      <c r="CC261" s="57" t="s">
        <v>1971</v>
      </c>
    </row>
    <row r="262" spans="1:81" ht="18.75" x14ac:dyDescent="0.3">
      <c r="A262" s="221"/>
      <c r="B262" s="222"/>
      <c r="C262" s="214">
        <v>250</v>
      </c>
      <c r="D262" s="205"/>
      <c r="E262" s="24"/>
      <c r="F262" s="17"/>
      <c r="G262" s="134"/>
      <c r="H262" s="139"/>
      <c r="I262" s="141"/>
      <c r="J262" s="25"/>
      <c r="K262" s="145"/>
      <c r="L262" s="28"/>
      <c r="M262" s="395"/>
      <c r="N262" s="158" t="str">
        <f t="shared" si="127"/>
        <v/>
      </c>
      <c r="O262" s="27"/>
      <c r="P262" s="27"/>
      <c r="Q262" s="27"/>
      <c r="R262" s="27"/>
      <c r="S262" s="27"/>
      <c r="T262" s="27"/>
      <c r="U262" s="28"/>
      <c r="V262" s="32"/>
      <c r="W262" s="318"/>
      <c r="X262" s="318"/>
      <c r="Y262" s="160">
        <f t="shared" si="113"/>
        <v>0</v>
      </c>
      <c r="Z262" s="159">
        <f t="shared" si="128"/>
        <v>0</v>
      </c>
      <c r="AA262" s="327"/>
      <c r="AB262" s="400">
        <f t="shared" si="137"/>
        <v>0</v>
      </c>
      <c r="AC262" s="371"/>
      <c r="AD262" s="226" t="str">
        <f t="shared" si="114"/>
        <v/>
      </c>
      <c r="AE262" s="368">
        <f t="shared" si="129"/>
        <v>0</v>
      </c>
      <c r="AF262" s="339"/>
      <c r="AG262" s="342"/>
      <c r="AH262" s="339"/>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1972</v>
      </c>
      <c r="BV262" s="57" t="s">
        <v>1973</v>
      </c>
      <c r="BW262" s="57"/>
      <c r="CC262" s="57" t="s">
        <v>1974</v>
      </c>
    </row>
    <row r="263" spans="1:81" ht="18.75" x14ac:dyDescent="0.3">
      <c r="A263" s="219"/>
      <c r="B263" s="220"/>
      <c r="C263" s="213">
        <v>251</v>
      </c>
      <c r="D263" s="204"/>
      <c r="E263" s="35"/>
      <c r="F263" s="34"/>
      <c r="G263" s="131"/>
      <c r="H263" s="136"/>
      <c r="I263" s="140"/>
      <c r="J263" s="78"/>
      <c r="K263" s="144"/>
      <c r="L263" s="119"/>
      <c r="M263" s="395"/>
      <c r="N263" s="158" t="str">
        <f t="shared" si="127"/>
        <v/>
      </c>
      <c r="O263" s="311"/>
      <c r="P263" s="315"/>
      <c r="Q263" s="315"/>
      <c r="R263" s="315"/>
      <c r="S263" s="315"/>
      <c r="T263" s="315"/>
      <c r="U263" s="316"/>
      <c r="V263" s="167"/>
      <c r="W263" s="313"/>
      <c r="X263" s="313"/>
      <c r="Y263" s="160">
        <f t="shared" si="113"/>
        <v>0</v>
      </c>
      <c r="Z263" s="159">
        <f t="shared" si="128"/>
        <v>0</v>
      </c>
      <c r="AA263" s="329"/>
      <c r="AB263" s="400">
        <f t="shared" si="137"/>
        <v>0</v>
      </c>
      <c r="AC263" s="371"/>
      <c r="AD263" s="226" t="str">
        <f t="shared" si="114"/>
        <v/>
      </c>
      <c r="AE263" s="368">
        <f t="shared" si="129"/>
        <v>0</v>
      </c>
      <c r="AF263" s="343"/>
      <c r="AG263" s="338"/>
      <c r="AH263" s="336"/>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1975</v>
      </c>
      <c r="BV263" s="57" t="s">
        <v>1976</v>
      </c>
      <c r="BW263" s="57"/>
      <c r="CC263" s="57" t="s">
        <v>1977</v>
      </c>
    </row>
    <row r="264" spans="1:81" ht="18.75" x14ac:dyDescent="0.3">
      <c r="A264" s="219"/>
      <c r="B264" s="220"/>
      <c r="C264" s="213">
        <v>252</v>
      </c>
      <c r="D264" s="204"/>
      <c r="E264" s="33"/>
      <c r="F264" s="34"/>
      <c r="G264" s="131"/>
      <c r="H264" s="133"/>
      <c r="I264" s="140"/>
      <c r="J264" s="78"/>
      <c r="K264" s="144"/>
      <c r="L264" s="119"/>
      <c r="M264" s="394"/>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1978</v>
      </c>
      <c r="BV264" s="57" t="s">
        <v>1979</v>
      </c>
      <c r="BW264" s="57"/>
      <c r="CC264" s="57" t="s">
        <v>1980</v>
      </c>
    </row>
    <row r="265" spans="1:81" ht="18.75" x14ac:dyDescent="0.3">
      <c r="A265" s="219"/>
      <c r="B265" s="220"/>
      <c r="C265" s="213">
        <v>253</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1981</v>
      </c>
      <c r="BV265" s="57" t="s">
        <v>1982</v>
      </c>
      <c r="BW265" s="57"/>
      <c r="CC265" s="57" t="s">
        <v>1983</v>
      </c>
    </row>
    <row r="266" spans="1:81" ht="18.75" x14ac:dyDescent="0.3">
      <c r="A266" s="219"/>
      <c r="B266" s="220"/>
      <c r="C266" s="213">
        <v>254</v>
      </c>
      <c r="D266" s="204"/>
      <c r="E266" s="33"/>
      <c r="F266" s="34"/>
      <c r="G266" s="134"/>
      <c r="H266" s="135"/>
      <c r="I266" s="141"/>
      <c r="J266" s="25"/>
      <c r="K266" s="145"/>
      <c r="L266" s="28"/>
      <c r="M266" s="395"/>
      <c r="N266" s="158" t="str">
        <f t="shared" si="127"/>
        <v/>
      </c>
      <c r="O266" s="315"/>
      <c r="P266" s="315"/>
      <c r="Q266" s="315"/>
      <c r="R266" s="315"/>
      <c r="S266" s="315"/>
      <c r="T266" s="316"/>
      <c r="U266" s="317"/>
      <c r="V266" s="167"/>
      <c r="W266" s="313"/>
      <c r="X266" s="313"/>
      <c r="Y266" s="160">
        <f t="shared" si="113"/>
        <v>0</v>
      </c>
      <c r="Z266" s="159">
        <f t="shared" si="128"/>
        <v>0</v>
      </c>
      <c r="AA266" s="326"/>
      <c r="AB266" s="400">
        <f t="shared" si="137"/>
        <v>0</v>
      </c>
      <c r="AC266" s="370"/>
      <c r="AD266" s="226" t="str">
        <f t="shared" si="114"/>
        <v/>
      </c>
      <c r="AE266" s="368">
        <f t="shared" si="129"/>
        <v>0</v>
      </c>
      <c r="AF266" s="331"/>
      <c r="AG266" s="333"/>
      <c r="AH266" s="334"/>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1984</v>
      </c>
      <c r="BV266" s="57" t="s">
        <v>1985</v>
      </c>
      <c r="BW266" s="57"/>
      <c r="CC266" s="57" t="s">
        <v>1986</v>
      </c>
    </row>
    <row r="267" spans="1:81" ht="18.75" x14ac:dyDescent="0.3">
      <c r="A267" s="221"/>
      <c r="B267" s="222"/>
      <c r="C267" s="214">
        <v>255</v>
      </c>
      <c r="D267" s="205"/>
      <c r="E267" s="16"/>
      <c r="F267" s="17"/>
      <c r="G267" s="134"/>
      <c r="H267" s="135"/>
      <c r="I267" s="141"/>
      <c r="J267" s="25"/>
      <c r="K267" s="145"/>
      <c r="L267" s="28"/>
      <c r="M267" s="395"/>
      <c r="N267" s="158" t="str">
        <f t="shared" si="127"/>
        <v/>
      </c>
      <c r="O267" s="27"/>
      <c r="P267" s="27"/>
      <c r="Q267" s="27"/>
      <c r="R267" s="27"/>
      <c r="S267" s="27"/>
      <c r="T267" s="28"/>
      <c r="U267" s="29"/>
      <c r="V267" s="167"/>
      <c r="W267" s="313"/>
      <c r="X267" s="313"/>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1987</v>
      </c>
      <c r="BV267" s="57" t="s">
        <v>1988</v>
      </c>
      <c r="BW267" s="57"/>
      <c r="CC267" s="57" t="s">
        <v>1965</v>
      </c>
    </row>
    <row r="268" spans="1:81" ht="18.75" x14ac:dyDescent="0.3">
      <c r="A268" s="221"/>
      <c r="B268" s="222"/>
      <c r="C268" s="213">
        <v>256</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si="113"/>
        <v>0</v>
      </c>
      <c r="Z268" s="159">
        <f t="shared" si="128"/>
        <v>0</v>
      </c>
      <c r="AA268" s="327"/>
      <c r="AB268" s="400">
        <f t="shared" si="137"/>
        <v>0</v>
      </c>
      <c r="AC268" s="371"/>
      <c r="AD268" s="226" t="str">
        <f t="shared" si="114"/>
        <v/>
      </c>
      <c r="AE268" s="368">
        <f t="shared" si="129"/>
        <v>0</v>
      </c>
      <c r="AF268" s="339"/>
      <c r="AG268" s="338"/>
      <c r="AH268" s="336"/>
      <c r="AI268" s="161">
        <f t="shared" si="130"/>
        <v>0</v>
      </c>
      <c r="AJ268" s="162">
        <f t="shared" si="115"/>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si="116"/>
        <v/>
      </c>
      <c r="AX268" s="165" t="str">
        <f t="shared" si="117"/>
        <v/>
      </c>
      <c r="AY268" s="193" t="str">
        <f t="shared" si="118"/>
        <v/>
      </c>
      <c r="AZ268" s="183" t="str">
        <f t="shared" si="119"/>
        <v/>
      </c>
      <c r="BA268" s="173" t="str">
        <f t="shared" si="120"/>
        <v/>
      </c>
      <c r="BB268" s="174" t="str">
        <f t="shared" si="121"/>
        <v/>
      </c>
      <c r="BC268" s="186" t="str">
        <f t="shared" si="144"/>
        <v/>
      </c>
      <c r="BD268" s="174" t="str">
        <f t="shared" si="122"/>
        <v/>
      </c>
      <c r="BE268" s="201" t="str">
        <f t="shared" si="123"/>
        <v/>
      </c>
      <c r="BF268" s="174" t="str">
        <f t="shared" si="124"/>
        <v/>
      </c>
      <c r="BG268" s="186" t="str">
        <f t="shared" si="125"/>
        <v/>
      </c>
      <c r="BH268" s="175" t="str">
        <f t="shared" si="126"/>
        <v/>
      </c>
      <c r="BI268" s="632"/>
      <c r="BQ268" s="57" t="s">
        <v>1989</v>
      </c>
      <c r="BV268" s="57" t="s">
        <v>1990</v>
      </c>
      <c r="BW268" s="57"/>
      <c r="CC268" s="57" t="s">
        <v>1968</v>
      </c>
    </row>
    <row r="269" spans="1:81" ht="18.75" x14ac:dyDescent="0.3">
      <c r="A269" s="221"/>
      <c r="B269" s="222"/>
      <c r="C269" s="214">
        <v>257</v>
      </c>
      <c r="D269" s="205"/>
      <c r="E269" s="16"/>
      <c r="F269" s="17"/>
      <c r="G269" s="134"/>
      <c r="H269" s="135"/>
      <c r="I269" s="141"/>
      <c r="J269" s="25"/>
      <c r="K269" s="145"/>
      <c r="L269" s="28"/>
      <c r="M269" s="395"/>
      <c r="N269" s="158" t="str">
        <f t="shared" si="127"/>
        <v/>
      </c>
      <c r="O269" s="27"/>
      <c r="P269" s="27"/>
      <c r="Q269" s="27"/>
      <c r="R269" s="27"/>
      <c r="S269" s="27"/>
      <c r="T269" s="28"/>
      <c r="U269" s="29"/>
      <c r="V269" s="32"/>
      <c r="W269" s="318"/>
      <c r="X269" s="319"/>
      <c r="Y269" s="160">
        <f t="shared" ref="Y269:Y332" si="145">V269+W269+X269</f>
        <v>0</v>
      </c>
      <c r="Z269" s="159">
        <f t="shared" si="128"/>
        <v>0</v>
      </c>
      <c r="AA269" s="327"/>
      <c r="AB269" s="400">
        <f t="shared" si="137"/>
        <v>0</v>
      </c>
      <c r="AC269" s="371"/>
      <c r="AD269" s="226" t="str">
        <f t="shared" ref="AD269:AD332" si="146">IF(F269="x",(0-((V269*10)+(W269*20))),"")</f>
        <v/>
      </c>
      <c r="AE269" s="368">
        <f t="shared" si="129"/>
        <v>0</v>
      </c>
      <c r="AF269" s="339"/>
      <c r="AG269" s="338"/>
      <c r="AH269" s="336"/>
      <c r="AI269" s="161">
        <f t="shared" si="130"/>
        <v>0</v>
      </c>
      <c r="AJ269" s="162">
        <f t="shared" ref="AJ269:AJ332" si="147">(X269*20)+Z269+AA269+AF269</f>
        <v>0</v>
      </c>
      <c r="AK269" s="163">
        <f t="shared" si="131"/>
        <v>0</v>
      </c>
      <c r="AL269" s="164">
        <f t="shared" si="132"/>
        <v>0</v>
      </c>
      <c r="AM269" s="164">
        <f t="shared" si="133"/>
        <v>0</v>
      </c>
      <c r="AN269" s="164">
        <f t="shared" si="134"/>
        <v>0</v>
      </c>
      <c r="AO269" s="164">
        <f t="shared" si="135"/>
        <v>0</v>
      </c>
      <c r="AP269" s="610" t="str">
        <f t="shared" si="138"/>
        <v xml:space="preserve"> </v>
      </c>
      <c r="AQ269" s="613" t="str">
        <f t="shared" si="136"/>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ref="AW269:AW332" si="148">IF(N269&gt;0,N269,"")</f>
        <v/>
      </c>
      <c r="AX269" s="165" t="str">
        <f t="shared" ref="AX269:AX332" si="149">IF(AND(K269="x",AW269&gt;0),AW269,"")</f>
        <v/>
      </c>
      <c r="AY269" s="193" t="str">
        <f t="shared" ref="AY269:AY332" si="150">IF(OR(K269="x",F269="x",AW269&lt;=0),"",AW269)</f>
        <v/>
      </c>
      <c r="AZ269" s="183" t="str">
        <f t="shared" ref="AZ269:AZ332" si="151">IF(AND(F269="x",AW269&gt;0),AW269,"")</f>
        <v/>
      </c>
      <c r="BA269" s="173" t="str">
        <f t="shared" ref="BA269:BA332" si="152">IF(V269&gt;0,V269,"")</f>
        <v/>
      </c>
      <c r="BB269" s="174" t="str">
        <f t="shared" ref="BB269:BB332" si="153">IF(AND(K269="x",BA269&gt;0),BA269,"")</f>
        <v/>
      </c>
      <c r="BC269" s="186" t="str">
        <f t="shared" si="144"/>
        <v/>
      </c>
      <c r="BD269" s="174" t="str">
        <f t="shared" ref="BD269:BD332" si="154">IF(AND(F269="x",BA269&gt;0),BA269,"")</f>
        <v/>
      </c>
      <c r="BE269" s="201" t="str">
        <f t="shared" ref="BE269:BE332" si="155">IF(W269&gt;0,W269,"")</f>
        <v/>
      </c>
      <c r="BF269" s="174" t="str">
        <f t="shared" ref="BF269:BF332" si="156">IF(AND(K269="x",BE269&gt;0),BE269,"")</f>
        <v/>
      </c>
      <c r="BG269" s="186" t="str">
        <f t="shared" ref="BG269:BG332" si="157">IF(OR(K269="x",F269="x",BE269&lt;=0),"",BE269)</f>
        <v/>
      </c>
      <c r="BH269" s="175" t="str">
        <f t="shared" ref="BH269:BH332" si="158">IF(AND(F269="x",BE269&gt;0),BE269,"")</f>
        <v/>
      </c>
      <c r="BI269" s="632"/>
      <c r="BQ269" s="57" t="s">
        <v>1991</v>
      </c>
      <c r="BV269" s="57" t="s">
        <v>1992</v>
      </c>
      <c r="BW269" s="57"/>
      <c r="CC269" s="57" t="s">
        <v>1993</v>
      </c>
    </row>
    <row r="270" spans="1:81" ht="18.75" x14ac:dyDescent="0.3">
      <c r="A270" s="221"/>
      <c r="B270" s="222"/>
      <c r="C270" s="214">
        <v>258</v>
      </c>
      <c r="D270" s="207"/>
      <c r="E270" s="18"/>
      <c r="F270" s="17"/>
      <c r="G270" s="134"/>
      <c r="H270" s="135"/>
      <c r="I270" s="141"/>
      <c r="J270" s="25"/>
      <c r="K270" s="145"/>
      <c r="L270" s="28"/>
      <c r="M270" s="395"/>
      <c r="N270" s="158" t="str">
        <f t="shared" ref="N270:N333" si="159">IF((NETWORKDAYS(G270,M270)&gt;0),(NETWORKDAYS(G270,M270)),"")</f>
        <v/>
      </c>
      <c r="O270" s="27"/>
      <c r="P270" s="27"/>
      <c r="Q270" s="27"/>
      <c r="R270" s="27"/>
      <c r="S270" s="27"/>
      <c r="T270" s="28"/>
      <c r="U270" s="29"/>
      <c r="V270" s="32"/>
      <c r="W270" s="318"/>
      <c r="X270" s="319"/>
      <c r="Y270" s="160">
        <f t="shared" si="145"/>
        <v>0</v>
      </c>
      <c r="Z270" s="159">
        <f t="shared" ref="Z270:Z333" si="160">IF((F270="x"),0,((V270*10)+(W270*20)))</f>
        <v>0</v>
      </c>
      <c r="AA270" s="327"/>
      <c r="AB270" s="400">
        <f t="shared" si="137"/>
        <v>0</v>
      </c>
      <c r="AC270" s="371"/>
      <c r="AD270" s="226" t="str">
        <f t="shared" si="146"/>
        <v/>
      </c>
      <c r="AE270" s="368">
        <f t="shared" ref="AE270:AE333" si="161">IF(AND(Z270&gt;0,F270="x"),0,IF(AND(Z270&gt;0,AC270="x"),Z270-60,IF(AND(Z270&gt;0,AB270=-30),Z270+AB270,0)))</f>
        <v>0</v>
      </c>
      <c r="AF270" s="339"/>
      <c r="AG270" s="338"/>
      <c r="AH270" s="336"/>
      <c r="AI270" s="161">
        <f t="shared" ref="AI270:AI333" si="162">IF(AE270&lt;=0,AG270,AE270+AG270)</f>
        <v>0</v>
      </c>
      <c r="AJ270" s="162">
        <f t="shared" si="147"/>
        <v>0</v>
      </c>
      <c r="AK270" s="163">
        <f t="shared" ref="AK270:AK333" si="163">AJ270-AH270</f>
        <v>0</v>
      </c>
      <c r="AL270" s="164">
        <f t="shared" ref="AL270:AL333" si="164">IF(K270="x",AH270,0)</f>
        <v>0</v>
      </c>
      <c r="AM270" s="164">
        <f t="shared" ref="AM270:AM333" si="165">IF(K270="x",AI270,0)</f>
        <v>0</v>
      </c>
      <c r="AN270" s="164">
        <f t="shared" ref="AN270:AN333" si="166">IF(K270="x",AJ270,0)</f>
        <v>0</v>
      </c>
      <c r="AO270" s="164">
        <f t="shared" ref="AO270:AO333" si="167">IF(K270="x",AK270,0)</f>
        <v>0</v>
      </c>
      <c r="AP270" s="610" t="str">
        <f t="shared" si="138"/>
        <v xml:space="preserve"> </v>
      </c>
      <c r="AQ270" s="613" t="str">
        <f t="shared" ref="AQ270:AQ333" si="168">IF(AND(AH270&gt;4.99,AH270&lt;50),AH270," ")</f>
        <v xml:space="preserve"> </v>
      </c>
      <c r="AR270" s="613" t="str">
        <f t="shared" si="139"/>
        <v xml:space="preserve"> </v>
      </c>
      <c r="AS270" s="613" t="str">
        <f t="shared" si="140"/>
        <v xml:space="preserve"> </v>
      </c>
      <c r="AT270" s="613" t="str">
        <f t="shared" si="141"/>
        <v xml:space="preserve"> </v>
      </c>
      <c r="AU270" s="613" t="str">
        <f t="shared" si="142"/>
        <v xml:space="preserve"> </v>
      </c>
      <c r="AV270" s="614" t="str">
        <f t="shared" si="143"/>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1994</v>
      </c>
      <c r="BV270" s="57" t="s">
        <v>1995</v>
      </c>
      <c r="BW270" s="57"/>
      <c r="CC270" s="57" t="s">
        <v>1996</v>
      </c>
    </row>
    <row r="271" spans="1:81" ht="18.75" x14ac:dyDescent="0.3">
      <c r="A271" s="221"/>
      <c r="B271" s="222"/>
      <c r="C271" s="213">
        <v>259</v>
      </c>
      <c r="D271" s="208"/>
      <c r="E271" s="16"/>
      <c r="F271" s="17"/>
      <c r="G271" s="134"/>
      <c r="H271" s="135"/>
      <c r="I271" s="141"/>
      <c r="J271" s="25"/>
      <c r="K271" s="145"/>
      <c r="L271" s="28"/>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ref="AB271:AB334" si="169">IF(AND(Z271&gt;=0,F271="x"),0,IF(AND(Z271&gt;0,AC271="x"),0,IF(Z271&gt;0,0-30,0)))</f>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ref="AP271:AP334" si="170">IF(AND(AH271&gt;0,AH271&lt;5),AH271," ")</f>
        <v xml:space="preserve"> </v>
      </c>
      <c r="AQ271" s="613" t="str">
        <f t="shared" si="168"/>
        <v xml:space="preserve"> </v>
      </c>
      <c r="AR271" s="613" t="str">
        <f t="shared" ref="AR271:AR334" si="171">IF(AND(AH271&gt;49.99,AH271&lt;100),AH271," ")</f>
        <v xml:space="preserve"> </v>
      </c>
      <c r="AS271" s="613" t="str">
        <f t="shared" ref="AS271:AS334" si="172">IF(AND(AH271&gt;99.99,AH271&lt;500),AH271," ")</f>
        <v xml:space="preserve"> </v>
      </c>
      <c r="AT271" s="613" t="str">
        <f t="shared" ref="AT271:AT334" si="173">IF(AND(AH271&gt;499.99,AH271&lt;1000),AH271," ")</f>
        <v xml:space="preserve"> </v>
      </c>
      <c r="AU271" s="613" t="str">
        <f t="shared" ref="AU271:AU334" si="174">IF(AND(AH271&gt;999.99,AH271&lt;10000),AH271," ")</f>
        <v xml:space="preserve"> </v>
      </c>
      <c r="AV271" s="614" t="str">
        <f t="shared" ref="AV271:AV334" si="175">IF(AH271&gt;=10000,AH271," ")</f>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1997</v>
      </c>
      <c r="BV271" s="57" t="s">
        <v>1998</v>
      </c>
      <c r="BW271" s="57"/>
      <c r="CC271" s="57" t="s">
        <v>1999</v>
      </c>
    </row>
    <row r="272" spans="1:81" ht="18.75" x14ac:dyDescent="0.3">
      <c r="A272" s="221"/>
      <c r="B272" s="222"/>
      <c r="C272" s="214">
        <v>260</v>
      </c>
      <c r="D272" s="205"/>
      <c r="E272" s="16"/>
      <c r="F272" s="17"/>
      <c r="G272" s="134"/>
      <c r="H272" s="137"/>
      <c r="I272" s="143"/>
      <c r="J272" s="80"/>
      <c r="K272" s="147"/>
      <c r="L272" s="30"/>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2000</v>
      </c>
      <c r="BV272" s="57" t="s">
        <v>2001</v>
      </c>
      <c r="BW272" s="57"/>
      <c r="CC272" s="57" t="s">
        <v>2002</v>
      </c>
    </row>
    <row r="273" spans="1:81" ht="18.75" x14ac:dyDescent="0.3">
      <c r="A273" s="221"/>
      <c r="B273" s="222"/>
      <c r="C273" s="213">
        <v>261</v>
      </c>
      <c r="D273" s="205"/>
      <c r="E273" s="16"/>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2003</v>
      </c>
      <c r="BV273" s="57" t="s">
        <v>2004</v>
      </c>
      <c r="BW273" s="57"/>
      <c r="CC273" s="57" t="s">
        <v>2005</v>
      </c>
    </row>
    <row r="274" spans="1:81" ht="18.75" x14ac:dyDescent="0.3">
      <c r="A274" s="221"/>
      <c r="B274" s="222"/>
      <c r="C274" s="214">
        <v>262</v>
      </c>
      <c r="D274" s="207"/>
      <c r="E274" s="18"/>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si="144"/>
        <v/>
      </c>
      <c r="BD274" s="174" t="str">
        <f t="shared" si="154"/>
        <v/>
      </c>
      <c r="BE274" s="201" t="str">
        <f t="shared" si="155"/>
        <v/>
      </c>
      <c r="BF274" s="174" t="str">
        <f t="shared" si="156"/>
        <v/>
      </c>
      <c r="BG274" s="186" t="str">
        <f t="shared" si="157"/>
        <v/>
      </c>
      <c r="BH274" s="175" t="str">
        <f t="shared" si="158"/>
        <v/>
      </c>
      <c r="BI274" s="632"/>
      <c r="BQ274" s="57" t="s">
        <v>2006</v>
      </c>
      <c r="BV274" s="57" t="s">
        <v>2007</v>
      </c>
      <c r="BW274" s="57"/>
      <c r="CC274" s="57" t="s">
        <v>1993</v>
      </c>
    </row>
    <row r="275" spans="1:81" ht="18.75" x14ac:dyDescent="0.3">
      <c r="A275" s="221"/>
      <c r="B275" s="222"/>
      <c r="C275" s="214">
        <v>263</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ref="BC275:BC338" si="176">IF(OR(K275="x",F275="X",BA275&lt;=0),"",BA275)</f>
        <v/>
      </c>
      <c r="BD275" s="174" t="str">
        <f t="shared" si="154"/>
        <v/>
      </c>
      <c r="BE275" s="201" t="str">
        <f t="shared" si="155"/>
        <v/>
      </c>
      <c r="BF275" s="174" t="str">
        <f t="shared" si="156"/>
        <v/>
      </c>
      <c r="BG275" s="186" t="str">
        <f t="shared" si="157"/>
        <v/>
      </c>
      <c r="BH275" s="175" t="str">
        <f t="shared" si="158"/>
        <v/>
      </c>
      <c r="BI275" s="632"/>
      <c r="BQ275" s="57" t="s">
        <v>2008</v>
      </c>
      <c r="BV275" s="57" t="s">
        <v>2009</v>
      </c>
      <c r="BW275" s="57"/>
      <c r="CC275" s="57" t="s">
        <v>2010</v>
      </c>
    </row>
    <row r="276" spans="1:81" ht="18.75" x14ac:dyDescent="0.3">
      <c r="A276" s="221"/>
      <c r="B276" s="222"/>
      <c r="C276" s="213">
        <v>264</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2011</v>
      </c>
      <c r="BV276" s="57" t="s">
        <v>2012</v>
      </c>
      <c r="BW276" s="57"/>
      <c r="CC276" s="57" t="s">
        <v>2013</v>
      </c>
    </row>
    <row r="277" spans="1:81" ht="18.75" x14ac:dyDescent="0.3">
      <c r="A277" s="221"/>
      <c r="B277" s="222"/>
      <c r="C277" s="214">
        <v>265</v>
      </c>
      <c r="D277" s="205"/>
      <c r="E277" s="16"/>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2014</v>
      </c>
      <c r="BV277" s="57" t="s">
        <v>2015</v>
      </c>
      <c r="BW277" s="57"/>
      <c r="CC277" s="57" t="s">
        <v>2016</v>
      </c>
    </row>
    <row r="278" spans="1:81" ht="18.75" x14ac:dyDescent="0.3">
      <c r="A278" s="221"/>
      <c r="B278" s="222"/>
      <c r="C278" s="213">
        <v>266</v>
      </c>
      <c r="D278" s="207"/>
      <c r="E278" s="18"/>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2017</v>
      </c>
      <c r="BV278" s="57" t="s">
        <v>2018</v>
      </c>
      <c r="BW278" s="57"/>
      <c r="CC278" s="57" t="s">
        <v>2019</v>
      </c>
    </row>
    <row r="279" spans="1:81" ht="18.75" x14ac:dyDescent="0.3">
      <c r="A279" s="221"/>
      <c r="B279" s="222"/>
      <c r="C279" s="214">
        <v>267</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2020</v>
      </c>
      <c r="BV279" s="57" t="s">
        <v>2021</v>
      </c>
      <c r="BW279" s="57"/>
      <c r="CC279" s="57" t="s">
        <v>2022</v>
      </c>
    </row>
    <row r="280" spans="1:81" ht="18.75" x14ac:dyDescent="0.3">
      <c r="A280" s="221"/>
      <c r="B280" s="222"/>
      <c r="C280" s="214">
        <v>268</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2023</v>
      </c>
      <c r="BV280" s="57" t="s">
        <v>2024</v>
      </c>
      <c r="BW280" s="57"/>
      <c r="CC280" s="57" t="s">
        <v>2025</v>
      </c>
    </row>
    <row r="281" spans="1:81" ht="18.75" x14ac:dyDescent="0.3">
      <c r="A281" s="221"/>
      <c r="B281" s="222"/>
      <c r="C281" s="213">
        <v>269</v>
      </c>
      <c r="D281" s="205"/>
      <c r="E281" s="16"/>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2026</v>
      </c>
      <c r="BV281" s="57" t="s">
        <v>2027</v>
      </c>
      <c r="BW281" s="57"/>
      <c r="CC281" s="57" t="s">
        <v>2028</v>
      </c>
    </row>
    <row r="282" spans="1:81" ht="18.75" x14ac:dyDescent="0.3">
      <c r="A282" s="221"/>
      <c r="B282" s="222"/>
      <c r="C282" s="214">
        <v>270</v>
      </c>
      <c r="D282" s="207"/>
      <c r="E282" s="18"/>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2029</v>
      </c>
      <c r="BV282" s="57" t="s">
        <v>2030</v>
      </c>
      <c r="BW282" s="57"/>
      <c r="CC282" s="57" t="s">
        <v>2031</v>
      </c>
    </row>
    <row r="283" spans="1:81" ht="18.75" x14ac:dyDescent="0.3">
      <c r="A283" s="221"/>
      <c r="B283" s="222"/>
      <c r="C283" s="213">
        <v>271</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2032</v>
      </c>
      <c r="BV283" s="57" t="s">
        <v>2033</v>
      </c>
      <c r="BW283" s="57"/>
      <c r="CC283" s="57" t="s">
        <v>2034</v>
      </c>
    </row>
    <row r="284" spans="1:81" ht="18.75" x14ac:dyDescent="0.3">
      <c r="A284" s="221"/>
      <c r="B284" s="222"/>
      <c r="C284" s="214">
        <v>272</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2035</v>
      </c>
      <c r="BV284" s="57" t="s">
        <v>2036</v>
      </c>
      <c r="BW284" s="57"/>
      <c r="CC284" s="57" t="s">
        <v>2037</v>
      </c>
    </row>
    <row r="285" spans="1:81" ht="18.75" x14ac:dyDescent="0.3">
      <c r="A285" s="221"/>
      <c r="B285" s="222"/>
      <c r="C285" s="214">
        <v>273</v>
      </c>
      <c r="D285" s="205"/>
      <c r="E285" s="16"/>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2038</v>
      </c>
      <c r="BV285" s="57" t="s">
        <v>2039</v>
      </c>
      <c r="BW285" s="57"/>
      <c r="CC285" s="57" t="s">
        <v>2040</v>
      </c>
    </row>
    <row r="286" spans="1:81" ht="18.75" x14ac:dyDescent="0.3">
      <c r="A286" s="221"/>
      <c r="B286" s="222"/>
      <c r="C286" s="213">
        <v>274</v>
      </c>
      <c r="D286" s="207"/>
      <c r="E286" s="18"/>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1484</v>
      </c>
      <c r="BV286" s="57" t="s">
        <v>2041</v>
      </c>
      <c r="BW286" s="57"/>
      <c r="CC286" s="57" t="s">
        <v>2042</v>
      </c>
    </row>
    <row r="287" spans="1:81" ht="18.75" x14ac:dyDescent="0.3">
      <c r="A287" s="221"/>
      <c r="B287" s="222"/>
      <c r="C287" s="214">
        <v>275</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2043</v>
      </c>
      <c r="BV287" s="57" t="s">
        <v>2044</v>
      </c>
      <c r="BW287" s="57"/>
      <c r="CC287" s="57" t="s">
        <v>2045</v>
      </c>
    </row>
    <row r="288" spans="1:81" ht="18.75" x14ac:dyDescent="0.3">
      <c r="A288" s="221"/>
      <c r="B288" s="222"/>
      <c r="C288" s="213">
        <v>276</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2046</v>
      </c>
      <c r="BV288" s="57" t="s">
        <v>2047</v>
      </c>
      <c r="BW288" s="57"/>
      <c r="CC288" s="57" t="s">
        <v>2048</v>
      </c>
    </row>
    <row r="289" spans="1:81" ht="18.75" x14ac:dyDescent="0.3">
      <c r="A289" s="221"/>
      <c r="B289" s="222"/>
      <c r="C289" s="214">
        <v>277</v>
      </c>
      <c r="D289" s="205"/>
      <c r="E289" s="16"/>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2049</v>
      </c>
      <c r="BV289" s="57" t="s">
        <v>2050</v>
      </c>
      <c r="BW289" s="57"/>
      <c r="CC289" s="57" t="s">
        <v>2051</v>
      </c>
    </row>
    <row r="290" spans="1:81" ht="18.75" x14ac:dyDescent="0.3">
      <c r="A290" s="221"/>
      <c r="B290" s="222"/>
      <c r="C290" s="214">
        <v>278</v>
      </c>
      <c r="D290" s="207"/>
      <c r="E290" s="18"/>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2052</v>
      </c>
      <c r="BV290" s="57" t="s">
        <v>2053</v>
      </c>
      <c r="BW290" s="57"/>
      <c r="CC290" s="57" t="s">
        <v>2054</v>
      </c>
    </row>
    <row r="291" spans="1:81" ht="18.75" x14ac:dyDescent="0.3">
      <c r="A291" s="221"/>
      <c r="B291" s="222"/>
      <c r="C291" s="213">
        <v>279</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2055</v>
      </c>
      <c r="BV291" s="57" t="s">
        <v>2056</v>
      </c>
      <c r="BW291" s="57"/>
      <c r="CC291" s="57" t="s">
        <v>2057</v>
      </c>
    </row>
    <row r="292" spans="1:81" ht="18.75" x14ac:dyDescent="0.3">
      <c r="A292" s="221"/>
      <c r="B292" s="222"/>
      <c r="C292" s="214">
        <v>280</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2058</v>
      </c>
      <c r="BV292" s="57" t="s">
        <v>2059</v>
      </c>
      <c r="BW292" s="57"/>
      <c r="CC292" s="57" t="s">
        <v>2060</v>
      </c>
    </row>
    <row r="293" spans="1:81" ht="18.75" x14ac:dyDescent="0.3">
      <c r="A293" s="221"/>
      <c r="B293" s="222"/>
      <c r="C293" s="213">
        <v>281</v>
      </c>
      <c r="D293" s="205"/>
      <c r="E293" s="16"/>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2061</v>
      </c>
      <c r="BV293" s="57" t="s">
        <v>2062</v>
      </c>
      <c r="BW293" s="57"/>
      <c r="CC293" s="57" t="s">
        <v>2063</v>
      </c>
    </row>
    <row r="294" spans="1:81" ht="18.75" x14ac:dyDescent="0.3">
      <c r="A294" s="221"/>
      <c r="B294" s="222"/>
      <c r="C294" s="214">
        <v>282</v>
      </c>
      <c r="D294" s="207"/>
      <c r="E294" s="18"/>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2064</v>
      </c>
      <c r="BV294" s="57" t="s">
        <v>2065</v>
      </c>
      <c r="BW294" s="57"/>
      <c r="CC294" s="57" t="s">
        <v>2066</v>
      </c>
    </row>
    <row r="295" spans="1:81" ht="18.75" x14ac:dyDescent="0.3">
      <c r="A295" s="221"/>
      <c r="B295" s="222"/>
      <c r="C295" s="214">
        <v>283</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2067</v>
      </c>
      <c r="BV295" s="57" t="s">
        <v>2068</v>
      </c>
      <c r="BW295" s="57"/>
      <c r="CC295" s="57" t="s">
        <v>2069</v>
      </c>
    </row>
    <row r="296" spans="1:81" ht="18.75" x14ac:dyDescent="0.3">
      <c r="A296" s="221"/>
      <c r="B296" s="222"/>
      <c r="C296" s="213">
        <v>284</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2070</v>
      </c>
      <c r="BV296" s="57" t="s">
        <v>2071</v>
      </c>
      <c r="BW296" s="57"/>
      <c r="CC296" s="57" t="s">
        <v>2072</v>
      </c>
    </row>
    <row r="297" spans="1:81" ht="18.75" x14ac:dyDescent="0.3">
      <c r="A297" s="221"/>
      <c r="B297" s="222"/>
      <c r="C297" s="214">
        <v>285</v>
      </c>
      <c r="D297" s="205"/>
      <c r="E297" s="16"/>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2073</v>
      </c>
      <c r="BV297" s="57" t="s">
        <v>2074</v>
      </c>
      <c r="BW297" s="57"/>
      <c r="CC297" s="57" t="s">
        <v>2075</v>
      </c>
    </row>
    <row r="298" spans="1:81" ht="18.75" x14ac:dyDescent="0.3">
      <c r="A298" s="221"/>
      <c r="B298" s="222"/>
      <c r="C298" s="213">
        <v>286</v>
      </c>
      <c r="D298" s="207"/>
      <c r="E298" s="18"/>
      <c r="F298" s="17"/>
      <c r="G298" s="134"/>
      <c r="H298" s="135"/>
      <c r="I298" s="141"/>
      <c r="J298" s="25"/>
      <c r="K298" s="145"/>
      <c r="L298" s="28"/>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2076</v>
      </c>
      <c r="BV298" s="57" t="s">
        <v>2077</v>
      </c>
      <c r="BW298" s="57"/>
      <c r="CC298" s="57" t="s">
        <v>2078</v>
      </c>
    </row>
    <row r="299" spans="1:81" ht="18.75" x14ac:dyDescent="0.3">
      <c r="A299" s="221"/>
      <c r="B299" s="222"/>
      <c r="C299" s="214">
        <v>287</v>
      </c>
      <c r="D299" s="205"/>
      <c r="E299" s="16"/>
      <c r="F299" s="17"/>
      <c r="G299" s="134"/>
      <c r="H299" s="137"/>
      <c r="I299" s="143"/>
      <c r="J299" s="80"/>
      <c r="K299" s="147"/>
      <c r="L299" s="30"/>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2079</v>
      </c>
      <c r="BV299" s="57" t="s">
        <v>2080</v>
      </c>
      <c r="BW299" s="57"/>
      <c r="CC299" s="57" t="s">
        <v>2081</v>
      </c>
    </row>
    <row r="300" spans="1:81" ht="18.75" x14ac:dyDescent="0.3">
      <c r="A300" s="221"/>
      <c r="B300" s="222"/>
      <c r="C300" s="214">
        <v>288</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2082</v>
      </c>
      <c r="BV300" s="57" t="s">
        <v>2083</v>
      </c>
      <c r="BW300" s="57"/>
      <c r="CC300" s="57" t="s">
        <v>2072</v>
      </c>
    </row>
    <row r="301" spans="1:81" ht="18.75" x14ac:dyDescent="0.3">
      <c r="A301" s="221"/>
      <c r="B301" s="222"/>
      <c r="C301" s="213">
        <v>289</v>
      </c>
      <c r="D301" s="205"/>
      <c r="E301" s="16"/>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2084</v>
      </c>
      <c r="BV301" s="57" t="s">
        <v>2085</v>
      </c>
      <c r="BW301" s="57"/>
      <c r="CC301" s="57" t="s">
        <v>2086</v>
      </c>
    </row>
    <row r="302" spans="1:81" ht="18.75" x14ac:dyDescent="0.3">
      <c r="A302" s="221"/>
      <c r="B302" s="222"/>
      <c r="C302" s="214">
        <v>290</v>
      </c>
      <c r="D302" s="207"/>
      <c r="E302" s="18"/>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2087</v>
      </c>
      <c r="BV302" s="57" t="s">
        <v>2088</v>
      </c>
      <c r="BW302" s="57"/>
      <c r="CC302" s="57" t="s">
        <v>2089</v>
      </c>
    </row>
    <row r="303" spans="1:81" ht="18.75" x14ac:dyDescent="0.3">
      <c r="A303" s="221"/>
      <c r="B303" s="222"/>
      <c r="C303" s="213">
        <v>291</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2090</v>
      </c>
      <c r="BV303" s="57" t="s">
        <v>2091</v>
      </c>
      <c r="BW303" s="57"/>
      <c r="CC303" s="57" t="s">
        <v>2072</v>
      </c>
    </row>
    <row r="304" spans="1:81" ht="18.75" x14ac:dyDescent="0.3">
      <c r="A304" s="221"/>
      <c r="B304" s="222"/>
      <c r="C304" s="214">
        <v>292</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2092</v>
      </c>
      <c r="BV304" s="57" t="s">
        <v>2093</v>
      </c>
      <c r="BW304" s="57"/>
      <c r="CC304" s="57" t="s">
        <v>2094</v>
      </c>
    </row>
    <row r="305" spans="1:139" ht="18.75" x14ac:dyDescent="0.3">
      <c r="A305" s="221"/>
      <c r="B305" s="222"/>
      <c r="C305" s="214">
        <v>293</v>
      </c>
      <c r="D305" s="205"/>
      <c r="E305" s="16"/>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2095</v>
      </c>
      <c r="BV305" s="57" t="s">
        <v>2096</v>
      </c>
      <c r="BW305" s="57"/>
      <c r="CC305" s="57" t="s">
        <v>2097</v>
      </c>
    </row>
    <row r="306" spans="1:139" ht="18.75" x14ac:dyDescent="0.3">
      <c r="A306" s="221"/>
      <c r="B306" s="222"/>
      <c r="C306" s="213">
        <v>294</v>
      </c>
      <c r="D306" s="207"/>
      <c r="E306" s="18"/>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2098</v>
      </c>
      <c r="BV306" s="57" t="s">
        <v>2099</v>
      </c>
      <c r="BW306" s="57"/>
      <c r="CC306" s="57" t="s">
        <v>2072</v>
      </c>
    </row>
    <row r="307" spans="1:139" ht="18.75" x14ac:dyDescent="0.3">
      <c r="A307" s="221"/>
      <c r="B307" s="222"/>
      <c r="C307" s="214">
        <v>295</v>
      </c>
      <c r="D307" s="205"/>
      <c r="E307" s="16"/>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2100</v>
      </c>
      <c r="BV307" s="57" t="s">
        <v>2101</v>
      </c>
      <c r="BW307" s="57"/>
      <c r="CC307" s="57" t="s">
        <v>2102</v>
      </c>
    </row>
    <row r="308" spans="1:139" ht="18.75" x14ac:dyDescent="0.3">
      <c r="A308" s="221"/>
      <c r="B308" s="222"/>
      <c r="C308" s="213">
        <v>296</v>
      </c>
      <c r="D308" s="205"/>
      <c r="E308" s="22"/>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2103</v>
      </c>
      <c r="BV308" s="57" t="s">
        <v>2104</v>
      </c>
      <c r="BW308" s="57"/>
      <c r="CC308" s="57" t="s">
        <v>2105</v>
      </c>
    </row>
    <row r="309" spans="1:139" ht="18.75" x14ac:dyDescent="0.3">
      <c r="A309" s="221"/>
      <c r="B309" s="222"/>
      <c r="C309" s="214">
        <v>297</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2106</v>
      </c>
      <c r="BV309" s="57" t="s">
        <v>2107</v>
      </c>
      <c r="BW309" s="57"/>
      <c r="CC309" s="57" t="s">
        <v>2108</v>
      </c>
    </row>
    <row r="310" spans="1:139" ht="18.75" x14ac:dyDescent="0.3">
      <c r="A310" s="221"/>
      <c r="B310" s="222"/>
      <c r="C310" s="214">
        <v>298</v>
      </c>
      <c r="D310" s="205"/>
      <c r="E310" s="16"/>
      <c r="F310" s="17"/>
      <c r="G310" s="134"/>
      <c r="H310" s="135"/>
      <c r="I310" s="141"/>
      <c r="J310" s="25"/>
      <c r="K310" s="145"/>
      <c r="L310" s="28"/>
      <c r="M310" s="395"/>
      <c r="N310" s="158" t="str">
        <f t="shared" si="159"/>
        <v/>
      </c>
      <c r="O310" s="27"/>
      <c r="P310" s="27"/>
      <c r="Q310" s="27"/>
      <c r="R310" s="27"/>
      <c r="S310" s="27"/>
      <c r="T310" s="28"/>
      <c r="U310" s="29"/>
      <c r="V310" s="32"/>
      <c r="W310" s="318"/>
      <c r="X310" s="319"/>
      <c r="Y310" s="160">
        <f t="shared" si="145"/>
        <v>0</v>
      </c>
      <c r="Z310" s="159">
        <f t="shared" si="160"/>
        <v>0</v>
      </c>
      <c r="AA310" s="327"/>
      <c r="AB310" s="400">
        <f t="shared" si="169"/>
        <v>0</v>
      </c>
      <c r="AC310" s="371"/>
      <c r="AD310" s="226" t="str">
        <f t="shared" si="146"/>
        <v/>
      </c>
      <c r="AE310" s="368">
        <f t="shared" si="161"/>
        <v>0</v>
      </c>
      <c r="AF310" s="339"/>
      <c r="AG310" s="338"/>
      <c r="AH310" s="336"/>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2109</v>
      </c>
      <c r="BV310" s="57" t="s">
        <v>2110</v>
      </c>
      <c r="BW310" s="57"/>
      <c r="CC310" s="57" t="s">
        <v>2111</v>
      </c>
    </row>
    <row r="311" spans="1:139" ht="18.75" x14ac:dyDescent="0.3">
      <c r="A311" s="221"/>
      <c r="B311" s="222"/>
      <c r="C311" s="213">
        <v>299</v>
      </c>
      <c r="D311" s="209"/>
      <c r="E311" s="19"/>
      <c r="F311" s="17"/>
      <c r="G311" s="138"/>
      <c r="H311" s="137"/>
      <c r="I311" s="143"/>
      <c r="J311" s="80"/>
      <c r="K311" s="147"/>
      <c r="L311" s="30"/>
      <c r="M311" s="396"/>
      <c r="N311" s="158" t="str">
        <f t="shared" si="159"/>
        <v/>
      </c>
      <c r="O311" s="27"/>
      <c r="P311" s="27"/>
      <c r="Q311" s="27"/>
      <c r="R311" s="27"/>
      <c r="S311" s="27"/>
      <c r="T311" s="30"/>
      <c r="U311" s="31"/>
      <c r="V311" s="32"/>
      <c r="W311" s="320"/>
      <c r="X311" s="318"/>
      <c r="Y311" s="160">
        <f t="shared" si="145"/>
        <v>0</v>
      </c>
      <c r="Z311" s="159">
        <f t="shared" si="160"/>
        <v>0</v>
      </c>
      <c r="AA311" s="328"/>
      <c r="AB311" s="400">
        <f t="shared" si="169"/>
        <v>0</v>
      </c>
      <c r="AC311" s="371"/>
      <c r="AD311" s="226" t="str">
        <f t="shared" si="146"/>
        <v/>
      </c>
      <c r="AE311" s="368">
        <f t="shared" si="161"/>
        <v>0</v>
      </c>
      <c r="AF311" s="340"/>
      <c r="AG311" s="341"/>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Q311" s="57" t="s">
        <v>2112</v>
      </c>
      <c r="BV311" s="57" t="s">
        <v>2113</v>
      </c>
      <c r="BW311" s="57"/>
      <c r="CC311" s="57" t="s">
        <v>2114</v>
      </c>
    </row>
    <row r="312" spans="1:139" s="26" customFormat="1" ht="18.75" x14ac:dyDescent="0.3">
      <c r="A312" s="221"/>
      <c r="B312" s="222"/>
      <c r="C312" s="213">
        <v>300</v>
      </c>
      <c r="D312" s="205"/>
      <c r="E312" s="24"/>
      <c r="F312" s="17"/>
      <c r="G312" s="134"/>
      <c r="H312" s="139"/>
      <c r="I312" s="141"/>
      <c r="J312" s="25"/>
      <c r="K312" s="145"/>
      <c r="L312" s="28"/>
      <c r="M312" s="395"/>
      <c r="N312" s="158" t="str">
        <f t="shared" si="159"/>
        <v/>
      </c>
      <c r="O312" s="27"/>
      <c r="P312" s="27"/>
      <c r="Q312" s="27"/>
      <c r="R312" s="27"/>
      <c r="S312" s="27"/>
      <c r="T312" s="27"/>
      <c r="U312" s="28"/>
      <c r="V312" s="32"/>
      <c r="W312" s="318"/>
      <c r="X312" s="318"/>
      <c r="Y312" s="160">
        <f t="shared" si="145"/>
        <v>0</v>
      </c>
      <c r="Z312" s="159">
        <f t="shared" si="160"/>
        <v>0</v>
      </c>
      <c r="AA312" s="327"/>
      <c r="AB312" s="400">
        <f t="shared" si="169"/>
        <v>0</v>
      </c>
      <c r="AC312" s="371"/>
      <c r="AD312" s="226" t="str">
        <f t="shared" si="146"/>
        <v/>
      </c>
      <c r="AE312" s="368">
        <f t="shared" si="161"/>
        <v>0</v>
      </c>
      <c r="AF312" s="339"/>
      <c r="AG312" s="342"/>
      <c r="AH312" s="339"/>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J312" s="59"/>
      <c r="BK312" s="59"/>
      <c r="BL312" s="59"/>
      <c r="BM312" s="59"/>
      <c r="BN312" s="59"/>
      <c r="BO312" s="59"/>
      <c r="BP312" s="59"/>
      <c r="BQ312" s="57" t="s">
        <v>2115</v>
      </c>
      <c r="BR312" s="59"/>
      <c r="BS312" s="59"/>
      <c r="BT312" s="59"/>
      <c r="BU312" s="59"/>
      <c r="BV312" s="57" t="s">
        <v>2116</v>
      </c>
      <c r="BW312" s="57"/>
      <c r="BX312" s="59"/>
      <c r="BY312" s="59"/>
      <c r="BZ312" s="59"/>
      <c r="CA312" s="59"/>
      <c r="CB312" s="59"/>
      <c r="CC312" s="57" t="s">
        <v>2117</v>
      </c>
      <c r="CD312" s="37"/>
      <c r="CE312" s="37"/>
      <c r="CF312" s="68"/>
      <c r="CG312" s="68"/>
      <c r="CH312" s="68"/>
      <c r="CI312" s="69"/>
      <c r="CJ312" s="69"/>
      <c r="CK312" s="69"/>
      <c r="CL312" s="69"/>
      <c r="CM312" s="69"/>
      <c r="CN312" s="69"/>
      <c r="CO312" s="69"/>
      <c r="CP312" s="69"/>
      <c r="CQ312" s="69"/>
      <c r="CR312" s="69"/>
      <c r="CS312" s="69"/>
      <c r="CT312" s="69"/>
      <c r="CU312" s="69"/>
      <c r="CV312" s="69"/>
      <c r="CW312" s="69"/>
      <c r="CX312" s="69"/>
      <c r="CY312" s="69"/>
      <c r="CZ312" s="69"/>
      <c r="DA312" s="69"/>
      <c r="DB312" s="69"/>
      <c r="DC312" s="69"/>
      <c r="DD312" s="69"/>
      <c r="DE312" s="69"/>
      <c r="DF312" s="69"/>
      <c r="DG312" s="69"/>
      <c r="DH312" s="69"/>
      <c r="DI312" s="69"/>
      <c r="DJ312" s="69"/>
      <c r="DK312" s="69"/>
      <c r="DL312" s="69"/>
      <c r="DM312" s="69"/>
      <c r="DN312" s="69"/>
      <c r="DO312" s="69"/>
      <c r="DP312" s="69"/>
      <c r="DQ312" s="69"/>
      <c r="DR312" s="69"/>
      <c r="DS312" s="69"/>
      <c r="DT312" s="69"/>
      <c r="DU312" s="69"/>
      <c r="DV312" s="69"/>
      <c r="DW312" s="69"/>
      <c r="DX312" s="69"/>
      <c r="DY312" s="69"/>
      <c r="DZ312" s="69"/>
      <c r="EA312" s="69"/>
      <c r="EB312" s="69"/>
      <c r="EC312" s="69"/>
      <c r="ED312" s="69"/>
      <c r="EE312" s="69"/>
      <c r="EF312" s="69"/>
      <c r="EG312" s="69"/>
      <c r="EH312" s="69"/>
      <c r="EI312" s="69"/>
    </row>
    <row r="313" spans="1:139" ht="18.75" x14ac:dyDescent="0.3">
      <c r="A313" s="219"/>
      <c r="B313" s="220"/>
      <c r="C313" s="213">
        <v>301</v>
      </c>
      <c r="D313" s="204"/>
      <c r="E313" s="35"/>
      <c r="F313" s="34"/>
      <c r="G313" s="131"/>
      <c r="H313" s="136"/>
      <c r="I313" s="140"/>
      <c r="J313" s="78"/>
      <c r="K313" s="144"/>
      <c r="L313" s="119"/>
      <c r="M313" s="394"/>
      <c r="N313" s="158" t="str">
        <f t="shared" si="159"/>
        <v/>
      </c>
      <c r="O313" s="311"/>
      <c r="P313" s="315"/>
      <c r="Q313" s="315"/>
      <c r="R313" s="315"/>
      <c r="S313" s="315"/>
      <c r="T313" s="315"/>
      <c r="U313" s="316"/>
      <c r="V313" s="167"/>
      <c r="W313" s="313"/>
      <c r="X313" s="313"/>
      <c r="Y313" s="160">
        <f t="shared" si="145"/>
        <v>0</v>
      </c>
      <c r="Z313" s="159">
        <f t="shared" si="160"/>
        <v>0</v>
      </c>
      <c r="AA313" s="329"/>
      <c r="AB313" s="400">
        <f t="shared" si="169"/>
        <v>0</v>
      </c>
      <c r="AC313" s="371"/>
      <c r="AD313" s="226" t="str">
        <f t="shared" si="146"/>
        <v/>
      </c>
      <c r="AE313" s="368">
        <f t="shared" si="161"/>
        <v>0</v>
      </c>
      <c r="AF313" s="343"/>
      <c r="AG313" s="338"/>
      <c r="AH313" s="336"/>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2118</v>
      </c>
      <c r="BV313" s="57" t="s">
        <v>2119</v>
      </c>
      <c r="BW313" s="57"/>
      <c r="CC313" s="57" t="s">
        <v>2120</v>
      </c>
    </row>
    <row r="314" spans="1:139" ht="18.75" x14ac:dyDescent="0.3">
      <c r="A314" s="219"/>
      <c r="B314" s="220"/>
      <c r="C314" s="213">
        <v>302</v>
      </c>
      <c r="D314" s="204"/>
      <c r="E314" s="33"/>
      <c r="F314" s="34"/>
      <c r="G314" s="131"/>
      <c r="H314" s="133"/>
      <c r="I314" s="140"/>
      <c r="J314" s="78"/>
      <c r="K314" s="144"/>
      <c r="L314" s="119"/>
      <c r="M314" s="394"/>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2121</v>
      </c>
      <c r="BV314" s="57" t="s">
        <v>2122</v>
      </c>
      <c r="BW314" s="57"/>
      <c r="CC314" s="57" t="s">
        <v>2123</v>
      </c>
    </row>
    <row r="315" spans="1:139" ht="18.75" x14ac:dyDescent="0.3">
      <c r="A315" s="219"/>
      <c r="B315" s="220"/>
      <c r="C315" s="213">
        <v>303</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2124</v>
      </c>
      <c r="BV315" s="57" t="s">
        <v>2125</v>
      </c>
      <c r="BW315" s="57"/>
      <c r="CC315" s="57" t="s">
        <v>2126</v>
      </c>
    </row>
    <row r="316" spans="1:139" ht="18.75" x14ac:dyDescent="0.3">
      <c r="A316" s="219"/>
      <c r="B316" s="220"/>
      <c r="C316" s="213">
        <v>304</v>
      </c>
      <c r="D316" s="204"/>
      <c r="E316" s="33"/>
      <c r="F316" s="34"/>
      <c r="G316" s="134"/>
      <c r="H316" s="135"/>
      <c r="I316" s="141"/>
      <c r="J316" s="25"/>
      <c r="K316" s="145"/>
      <c r="L316" s="28"/>
      <c r="M316" s="395"/>
      <c r="N316" s="158" t="str">
        <f t="shared" si="159"/>
        <v/>
      </c>
      <c r="O316" s="315"/>
      <c r="P316" s="315"/>
      <c r="Q316" s="315"/>
      <c r="R316" s="315"/>
      <c r="S316" s="315"/>
      <c r="T316" s="316"/>
      <c r="U316" s="317"/>
      <c r="V316" s="167"/>
      <c r="W316" s="313"/>
      <c r="X316" s="313"/>
      <c r="Y316" s="160">
        <f t="shared" si="145"/>
        <v>0</v>
      </c>
      <c r="Z316" s="159">
        <f t="shared" si="160"/>
        <v>0</v>
      </c>
      <c r="AA316" s="326"/>
      <c r="AB316" s="400">
        <f t="shared" si="169"/>
        <v>0</v>
      </c>
      <c r="AC316" s="370"/>
      <c r="AD316" s="226" t="str">
        <f t="shared" si="146"/>
        <v/>
      </c>
      <c r="AE316" s="368">
        <f t="shared" si="161"/>
        <v>0</v>
      </c>
      <c r="AF316" s="331"/>
      <c r="AG316" s="333"/>
      <c r="AH316" s="334"/>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2127</v>
      </c>
      <c r="BV316" s="57" t="s">
        <v>2128</v>
      </c>
      <c r="BW316" s="57"/>
      <c r="CC316" s="57" t="s">
        <v>2129</v>
      </c>
    </row>
    <row r="317" spans="1:139" ht="18.75" x14ac:dyDescent="0.3">
      <c r="A317" s="221"/>
      <c r="B317" s="222"/>
      <c r="C317" s="214">
        <v>305</v>
      </c>
      <c r="D317" s="205"/>
      <c r="E317" s="16"/>
      <c r="F317" s="17"/>
      <c r="G317" s="134"/>
      <c r="H317" s="135"/>
      <c r="I317" s="141"/>
      <c r="J317" s="25"/>
      <c r="K317" s="145"/>
      <c r="L317" s="28"/>
      <c r="M317" s="395"/>
      <c r="N317" s="158" t="str">
        <f t="shared" si="159"/>
        <v/>
      </c>
      <c r="O317" s="27"/>
      <c r="P317" s="27"/>
      <c r="Q317" s="27"/>
      <c r="R317" s="27"/>
      <c r="S317" s="27"/>
      <c r="T317" s="28"/>
      <c r="U317" s="29"/>
      <c r="V317" s="167"/>
      <c r="W317" s="313"/>
      <c r="X317" s="313"/>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2130</v>
      </c>
      <c r="BV317" s="57" t="s">
        <v>2131</v>
      </c>
      <c r="BW317" s="57"/>
      <c r="CC317" s="57" t="s">
        <v>2132</v>
      </c>
    </row>
    <row r="318" spans="1:139" ht="18.75" x14ac:dyDescent="0.3">
      <c r="A318" s="221"/>
      <c r="B318" s="222"/>
      <c r="C318" s="213">
        <v>306</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2133</v>
      </c>
      <c r="BV318" s="57" t="s">
        <v>2134</v>
      </c>
      <c r="BW318" s="57"/>
      <c r="CC318" s="57" t="s">
        <v>2135</v>
      </c>
    </row>
    <row r="319" spans="1:139" ht="18.75" x14ac:dyDescent="0.3">
      <c r="A319" s="221"/>
      <c r="B319" s="222"/>
      <c r="C319" s="214">
        <v>307</v>
      </c>
      <c r="D319" s="205"/>
      <c r="E319" s="16"/>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2136</v>
      </c>
      <c r="BV319" s="57" t="s">
        <v>2137</v>
      </c>
      <c r="BW319" s="57"/>
      <c r="CC319" s="57" t="s">
        <v>2138</v>
      </c>
    </row>
    <row r="320" spans="1:139" ht="18.75" x14ac:dyDescent="0.3">
      <c r="A320" s="221"/>
      <c r="B320" s="222"/>
      <c r="C320" s="214">
        <v>308</v>
      </c>
      <c r="D320" s="207"/>
      <c r="E320" s="18"/>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2139</v>
      </c>
      <c r="BV320" s="57" t="s">
        <v>2140</v>
      </c>
      <c r="BW320" s="57"/>
      <c r="CC320" s="57" t="s">
        <v>2141</v>
      </c>
    </row>
    <row r="321" spans="1:81" ht="18.75" x14ac:dyDescent="0.3">
      <c r="A321" s="221"/>
      <c r="B321" s="222"/>
      <c r="C321" s="213">
        <v>309</v>
      </c>
      <c r="D321" s="208"/>
      <c r="E321" s="16"/>
      <c r="F321" s="17"/>
      <c r="G321" s="134"/>
      <c r="H321" s="135"/>
      <c r="I321" s="141"/>
      <c r="J321" s="25"/>
      <c r="K321" s="145"/>
      <c r="L321" s="28"/>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2142</v>
      </c>
      <c r="BV321" s="57" t="s">
        <v>2143</v>
      </c>
      <c r="BW321" s="57"/>
      <c r="CC321" s="57" t="s">
        <v>2144</v>
      </c>
    </row>
    <row r="322" spans="1:81" ht="18.75" x14ac:dyDescent="0.3">
      <c r="A322" s="221"/>
      <c r="B322" s="222"/>
      <c r="C322" s="214">
        <v>310</v>
      </c>
      <c r="D322" s="205"/>
      <c r="E322" s="16"/>
      <c r="F322" s="17"/>
      <c r="G322" s="134"/>
      <c r="H322" s="137"/>
      <c r="I322" s="143"/>
      <c r="J322" s="80"/>
      <c r="K322" s="147"/>
      <c r="L322" s="30"/>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2145</v>
      </c>
      <c r="BV322" s="57" t="s">
        <v>2146</v>
      </c>
      <c r="BW322" s="57"/>
      <c r="CC322" s="57" t="s">
        <v>2147</v>
      </c>
    </row>
    <row r="323" spans="1:81" ht="18.75" x14ac:dyDescent="0.3">
      <c r="A323" s="221"/>
      <c r="B323" s="222"/>
      <c r="C323" s="213">
        <v>311</v>
      </c>
      <c r="D323" s="205"/>
      <c r="E323" s="16"/>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2148</v>
      </c>
      <c r="BV323" s="57" t="s">
        <v>2149</v>
      </c>
      <c r="BW323" s="57"/>
      <c r="CC323" s="57" t="s">
        <v>2150</v>
      </c>
    </row>
    <row r="324" spans="1:81" ht="18.75" x14ac:dyDescent="0.3">
      <c r="A324" s="221"/>
      <c r="B324" s="222"/>
      <c r="C324" s="214">
        <v>312</v>
      </c>
      <c r="D324" s="207"/>
      <c r="E324" s="18"/>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2151</v>
      </c>
      <c r="BV324" s="57" t="s">
        <v>2152</v>
      </c>
      <c r="BW324" s="57"/>
      <c r="CC324" s="57" t="s">
        <v>2153</v>
      </c>
    </row>
    <row r="325" spans="1:81" ht="18.75" x14ac:dyDescent="0.3">
      <c r="A325" s="221"/>
      <c r="B325" s="222"/>
      <c r="C325" s="214">
        <v>313</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2154</v>
      </c>
      <c r="BV325" s="57" t="s">
        <v>2155</v>
      </c>
      <c r="BW325" s="57"/>
      <c r="CC325" s="57" t="s">
        <v>2156</v>
      </c>
    </row>
    <row r="326" spans="1:81" ht="18.75" x14ac:dyDescent="0.3">
      <c r="A326" s="221"/>
      <c r="B326" s="222"/>
      <c r="C326" s="213">
        <v>314</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2157</v>
      </c>
      <c r="BV326" s="57" t="s">
        <v>2158</v>
      </c>
      <c r="BW326" s="57"/>
      <c r="CC326" s="57" t="s">
        <v>2159</v>
      </c>
    </row>
    <row r="327" spans="1:81" ht="18.75" x14ac:dyDescent="0.3">
      <c r="A327" s="221"/>
      <c r="B327" s="222"/>
      <c r="C327" s="214">
        <v>315</v>
      </c>
      <c r="D327" s="205"/>
      <c r="E327" s="16"/>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2160</v>
      </c>
      <c r="BV327" s="57" t="s">
        <v>2161</v>
      </c>
      <c r="BW327" s="57"/>
      <c r="CC327" s="57" t="s">
        <v>2162</v>
      </c>
    </row>
    <row r="328" spans="1:81" ht="18.75" x14ac:dyDescent="0.3">
      <c r="A328" s="221"/>
      <c r="B328" s="222"/>
      <c r="C328" s="213">
        <v>316</v>
      </c>
      <c r="D328" s="207"/>
      <c r="E328" s="18"/>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2163</v>
      </c>
      <c r="BV328" s="57" t="s">
        <v>2164</v>
      </c>
      <c r="BW328" s="57"/>
      <c r="CC328" s="57" t="s">
        <v>2165</v>
      </c>
    </row>
    <row r="329" spans="1:81" ht="18.75" x14ac:dyDescent="0.3">
      <c r="A329" s="221"/>
      <c r="B329" s="222"/>
      <c r="C329" s="214">
        <v>317</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2166</v>
      </c>
      <c r="BV329" s="57" t="s">
        <v>2167</v>
      </c>
      <c r="BW329" s="57"/>
      <c r="CC329" s="57" t="s">
        <v>2168</v>
      </c>
    </row>
    <row r="330" spans="1:81" ht="18.75" x14ac:dyDescent="0.3">
      <c r="A330" s="221"/>
      <c r="B330" s="222"/>
      <c r="C330" s="214">
        <v>318</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2169</v>
      </c>
      <c r="BV330" s="57" t="s">
        <v>2170</v>
      </c>
      <c r="BW330" s="57"/>
      <c r="CC330" s="57" t="s">
        <v>2171</v>
      </c>
    </row>
    <row r="331" spans="1:81" ht="18.75" x14ac:dyDescent="0.3">
      <c r="A331" s="221"/>
      <c r="B331" s="222"/>
      <c r="C331" s="213">
        <v>319</v>
      </c>
      <c r="D331" s="205"/>
      <c r="E331" s="16"/>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2172</v>
      </c>
      <c r="BV331" s="57" t="s">
        <v>2173</v>
      </c>
      <c r="BW331" s="57"/>
      <c r="CC331" s="57" t="s">
        <v>2174</v>
      </c>
    </row>
    <row r="332" spans="1:81" ht="18.75" x14ac:dyDescent="0.3">
      <c r="A332" s="221"/>
      <c r="B332" s="222"/>
      <c r="C332" s="214">
        <v>320</v>
      </c>
      <c r="D332" s="207"/>
      <c r="E332" s="18"/>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si="145"/>
        <v>0</v>
      </c>
      <c r="Z332" s="159">
        <f t="shared" si="160"/>
        <v>0</v>
      </c>
      <c r="AA332" s="327"/>
      <c r="AB332" s="400">
        <f t="shared" si="169"/>
        <v>0</v>
      </c>
      <c r="AC332" s="371"/>
      <c r="AD332" s="226" t="str">
        <f t="shared" si="146"/>
        <v/>
      </c>
      <c r="AE332" s="368">
        <f t="shared" si="161"/>
        <v>0</v>
      </c>
      <c r="AF332" s="339"/>
      <c r="AG332" s="338"/>
      <c r="AH332" s="336"/>
      <c r="AI332" s="161">
        <f t="shared" si="162"/>
        <v>0</v>
      </c>
      <c r="AJ332" s="162">
        <f t="shared" si="147"/>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si="148"/>
        <v/>
      </c>
      <c r="AX332" s="165" t="str">
        <f t="shared" si="149"/>
        <v/>
      </c>
      <c r="AY332" s="193" t="str">
        <f t="shared" si="150"/>
        <v/>
      </c>
      <c r="AZ332" s="183" t="str">
        <f t="shared" si="151"/>
        <v/>
      </c>
      <c r="BA332" s="173" t="str">
        <f t="shared" si="152"/>
        <v/>
      </c>
      <c r="BB332" s="174" t="str">
        <f t="shared" si="153"/>
        <v/>
      </c>
      <c r="BC332" s="186" t="str">
        <f t="shared" si="176"/>
        <v/>
      </c>
      <c r="BD332" s="174" t="str">
        <f t="shared" si="154"/>
        <v/>
      </c>
      <c r="BE332" s="201" t="str">
        <f t="shared" si="155"/>
        <v/>
      </c>
      <c r="BF332" s="174" t="str">
        <f t="shared" si="156"/>
        <v/>
      </c>
      <c r="BG332" s="186" t="str">
        <f t="shared" si="157"/>
        <v/>
      </c>
      <c r="BH332" s="175" t="str">
        <f t="shared" si="158"/>
        <v/>
      </c>
      <c r="BI332" s="632"/>
      <c r="BQ332" s="57" t="s">
        <v>2175</v>
      </c>
      <c r="BV332" s="57" t="s">
        <v>2176</v>
      </c>
      <c r="BW332" s="57"/>
      <c r="CC332" s="57" t="s">
        <v>2177</v>
      </c>
    </row>
    <row r="333" spans="1:81" ht="18.75" x14ac:dyDescent="0.3">
      <c r="A333" s="221"/>
      <c r="B333" s="222"/>
      <c r="C333" s="213">
        <v>321</v>
      </c>
      <c r="D333" s="205"/>
      <c r="E333" s="16"/>
      <c r="F333" s="17"/>
      <c r="G333" s="134"/>
      <c r="H333" s="135"/>
      <c r="I333" s="141"/>
      <c r="J333" s="25"/>
      <c r="K333" s="145"/>
      <c r="L333" s="28"/>
      <c r="M333" s="395"/>
      <c r="N333" s="158" t="str">
        <f t="shared" si="159"/>
        <v/>
      </c>
      <c r="O333" s="27"/>
      <c r="P333" s="27"/>
      <c r="Q333" s="27"/>
      <c r="R333" s="27"/>
      <c r="S333" s="27"/>
      <c r="T333" s="28"/>
      <c r="U333" s="29"/>
      <c r="V333" s="32"/>
      <c r="W333" s="318"/>
      <c r="X333" s="319"/>
      <c r="Y333" s="160">
        <f t="shared" ref="Y333:Y396" si="177">V333+W333+X333</f>
        <v>0</v>
      </c>
      <c r="Z333" s="159">
        <f t="shared" si="160"/>
        <v>0</v>
      </c>
      <c r="AA333" s="327"/>
      <c r="AB333" s="400">
        <f t="shared" si="169"/>
        <v>0</v>
      </c>
      <c r="AC333" s="371"/>
      <c r="AD333" s="226" t="str">
        <f t="shared" ref="AD333:AD396" si="178">IF(F333="x",(0-((V333*10)+(W333*20))),"")</f>
        <v/>
      </c>
      <c r="AE333" s="368">
        <f t="shared" si="161"/>
        <v>0</v>
      </c>
      <c r="AF333" s="339"/>
      <c r="AG333" s="338"/>
      <c r="AH333" s="336"/>
      <c r="AI333" s="161">
        <f t="shared" si="162"/>
        <v>0</v>
      </c>
      <c r="AJ333" s="162">
        <f t="shared" ref="AJ333:AJ396" si="179">(X333*20)+Z333+AA333+AF333</f>
        <v>0</v>
      </c>
      <c r="AK333" s="163">
        <f t="shared" si="163"/>
        <v>0</v>
      </c>
      <c r="AL333" s="164">
        <f t="shared" si="164"/>
        <v>0</v>
      </c>
      <c r="AM333" s="164">
        <f t="shared" si="165"/>
        <v>0</v>
      </c>
      <c r="AN333" s="164">
        <f t="shared" si="166"/>
        <v>0</v>
      </c>
      <c r="AO333" s="164">
        <f t="shared" si="167"/>
        <v>0</v>
      </c>
      <c r="AP333" s="610" t="str">
        <f t="shared" si="170"/>
        <v xml:space="preserve"> </v>
      </c>
      <c r="AQ333" s="613" t="str">
        <f t="shared" si="168"/>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ref="AW333:AW396" si="180">IF(N333&gt;0,N333,"")</f>
        <v/>
      </c>
      <c r="AX333" s="165" t="str">
        <f t="shared" ref="AX333:AX396" si="181">IF(AND(K333="x",AW333&gt;0),AW333,"")</f>
        <v/>
      </c>
      <c r="AY333" s="193" t="str">
        <f t="shared" ref="AY333:AY396" si="182">IF(OR(K333="x",F333="x",AW333&lt;=0),"",AW333)</f>
        <v/>
      </c>
      <c r="AZ333" s="183" t="str">
        <f t="shared" ref="AZ333:AZ396" si="183">IF(AND(F333="x",AW333&gt;0),AW333,"")</f>
        <v/>
      </c>
      <c r="BA333" s="173" t="str">
        <f t="shared" ref="BA333:BA396" si="184">IF(V333&gt;0,V333,"")</f>
        <v/>
      </c>
      <c r="BB333" s="174" t="str">
        <f t="shared" ref="BB333:BB396" si="185">IF(AND(K333="x",BA333&gt;0),BA333,"")</f>
        <v/>
      </c>
      <c r="BC333" s="186" t="str">
        <f t="shared" si="176"/>
        <v/>
      </c>
      <c r="BD333" s="174" t="str">
        <f t="shared" ref="BD333:BD396" si="186">IF(AND(F333="x",BA333&gt;0),BA333,"")</f>
        <v/>
      </c>
      <c r="BE333" s="201" t="str">
        <f t="shared" ref="BE333:BE396" si="187">IF(W333&gt;0,W333,"")</f>
        <v/>
      </c>
      <c r="BF333" s="174" t="str">
        <f t="shared" ref="BF333:BF396" si="188">IF(AND(K333="x",BE333&gt;0),BE333,"")</f>
        <v/>
      </c>
      <c r="BG333" s="186" t="str">
        <f t="shared" ref="BG333:BG396" si="189">IF(OR(K333="x",F333="x",BE333&lt;=0),"",BE333)</f>
        <v/>
      </c>
      <c r="BH333" s="175" t="str">
        <f t="shared" ref="BH333:BH396" si="190">IF(AND(F333="x",BE333&gt;0),BE333,"")</f>
        <v/>
      </c>
      <c r="BI333" s="632"/>
      <c r="BQ333" s="57" t="s">
        <v>2178</v>
      </c>
      <c r="BV333" s="57" t="s">
        <v>2179</v>
      </c>
      <c r="BW333" s="57"/>
      <c r="CC333" s="57" t="s">
        <v>2180</v>
      </c>
    </row>
    <row r="334" spans="1:81" ht="18.75" x14ac:dyDescent="0.3">
      <c r="A334" s="221"/>
      <c r="B334" s="222"/>
      <c r="C334" s="214">
        <v>322</v>
      </c>
      <c r="D334" s="205"/>
      <c r="E334" s="16"/>
      <c r="F334" s="17"/>
      <c r="G334" s="134"/>
      <c r="H334" s="135"/>
      <c r="I334" s="141"/>
      <c r="J334" s="25"/>
      <c r="K334" s="145"/>
      <c r="L334" s="28"/>
      <c r="M334" s="395"/>
      <c r="N334" s="158" t="str">
        <f t="shared" ref="N334:N397" si="191">IF((NETWORKDAYS(G334,M334)&gt;0),(NETWORKDAYS(G334,M334)),"")</f>
        <v/>
      </c>
      <c r="O334" s="27"/>
      <c r="P334" s="27"/>
      <c r="Q334" s="27"/>
      <c r="R334" s="27"/>
      <c r="S334" s="27"/>
      <c r="T334" s="28"/>
      <c r="U334" s="29"/>
      <c r="V334" s="32"/>
      <c r="W334" s="318"/>
      <c r="X334" s="319"/>
      <c r="Y334" s="160">
        <f t="shared" si="177"/>
        <v>0</v>
      </c>
      <c r="Z334" s="159">
        <f t="shared" ref="Z334:Z397" si="192">IF((F334="x"),0,((V334*10)+(W334*20)))</f>
        <v>0</v>
      </c>
      <c r="AA334" s="327"/>
      <c r="AB334" s="400">
        <f t="shared" si="169"/>
        <v>0</v>
      </c>
      <c r="AC334" s="371"/>
      <c r="AD334" s="226" t="str">
        <f t="shared" si="178"/>
        <v/>
      </c>
      <c r="AE334" s="368">
        <f t="shared" ref="AE334:AE397" si="193">IF(AND(Z334&gt;0,F334="x"),0,IF(AND(Z334&gt;0,AC334="x"),Z334-60,IF(AND(Z334&gt;0,AB334=-30),Z334+AB334,0)))</f>
        <v>0</v>
      </c>
      <c r="AF334" s="339"/>
      <c r="AG334" s="338"/>
      <c r="AH334" s="336"/>
      <c r="AI334" s="161">
        <f t="shared" ref="AI334:AI397" si="194">IF(AE334&lt;=0,AG334,AE334+AG334)</f>
        <v>0</v>
      </c>
      <c r="AJ334" s="162">
        <f t="shared" si="179"/>
        <v>0</v>
      </c>
      <c r="AK334" s="163">
        <f t="shared" ref="AK334:AK397" si="195">AJ334-AH334</f>
        <v>0</v>
      </c>
      <c r="AL334" s="164">
        <f t="shared" ref="AL334:AL397" si="196">IF(K334="x",AH334,0)</f>
        <v>0</v>
      </c>
      <c r="AM334" s="164">
        <f t="shared" ref="AM334:AM397" si="197">IF(K334="x",AI334,0)</f>
        <v>0</v>
      </c>
      <c r="AN334" s="164">
        <f t="shared" ref="AN334:AN397" si="198">IF(K334="x",AJ334,0)</f>
        <v>0</v>
      </c>
      <c r="AO334" s="164">
        <f t="shared" ref="AO334:AO397" si="199">IF(K334="x",AK334,0)</f>
        <v>0</v>
      </c>
      <c r="AP334" s="610" t="str">
        <f t="shared" si="170"/>
        <v xml:space="preserve"> </v>
      </c>
      <c r="AQ334" s="613" t="str">
        <f t="shared" ref="AQ334:AQ397" si="200">IF(AND(AH334&gt;4.99,AH334&lt;50),AH334," ")</f>
        <v xml:space="preserve"> </v>
      </c>
      <c r="AR334" s="613" t="str">
        <f t="shared" si="171"/>
        <v xml:space="preserve"> </v>
      </c>
      <c r="AS334" s="613" t="str">
        <f t="shared" si="172"/>
        <v xml:space="preserve"> </v>
      </c>
      <c r="AT334" s="613" t="str">
        <f t="shared" si="173"/>
        <v xml:space="preserve"> </v>
      </c>
      <c r="AU334" s="613" t="str">
        <f t="shared" si="174"/>
        <v xml:space="preserve"> </v>
      </c>
      <c r="AV334" s="614" t="str">
        <f t="shared" si="175"/>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2181</v>
      </c>
      <c r="BV334" s="57" t="s">
        <v>2182</v>
      </c>
      <c r="BW334" s="57"/>
      <c r="CC334" s="57" t="s">
        <v>2183</v>
      </c>
    </row>
    <row r="335" spans="1:81" ht="18.75" x14ac:dyDescent="0.3">
      <c r="A335" s="221"/>
      <c r="B335" s="222"/>
      <c r="C335" s="214">
        <v>323</v>
      </c>
      <c r="D335" s="205"/>
      <c r="E335" s="16"/>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ref="AB335:AB398" si="201">IF(AND(Z335&gt;=0,F335="x"),0,IF(AND(Z335&gt;0,AC335="x"),0,IF(Z335&gt;0,0-30,0)))</f>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ref="AP335:AP398" si="202">IF(AND(AH335&gt;0,AH335&lt;5),AH335," ")</f>
        <v xml:space="preserve"> </v>
      </c>
      <c r="AQ335" s="613" t="str">
        <f t="shared" si="200"/>
        <v xml:space="preserve"> </v>
      </c>
      <c r="AR335" s="613" t="str">
        <f t="shared" ref="AR335:AR398" si="203">IF(AND(AH335&gt;49.99,AH335&lt;100),AH335," ")</f>
        <v xml:space="preserve"> </v>
      </c>
      <c r="AS335" s="613" t="str">
        <f t="shared" ref="AS335:AS398" si="204">IF(AND(AH335&gt;99.99,AH335&lt;500),AH335," ")</f>
        <v xml:space="preserve"> </v>
      </c>
      <c r="AT335" s="613" t="str">
        <f t="shared" ref="AT335:AT398" si="205">IF(AND(AH335&gt;499.99,AH335&lt;1000),AH335," ")</f>
        <v xml:space="preserve"> </v>
      </c>
      <c r="AU335" s="613" t="str">
        <f t="shared" ref="AU335:AU398" si="206">IF(AND(AH335&gt;999.99,AH335&lt;10000),AH335," ")</f>
        <v xml:space="preserve"> </v>
      </c>
      <c r="AV335" s="614" t="str">
        <f t="shared" ref="AV335:AV398" si="207">IF(AH335&gt;=10000,AH335," ")</f>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2184</v>
      </c>
      <c r="BV335" s="57" t="s">
        <v>2185</v>
      </c>
      <c r="BW335" s="57"/>
      <c r="CC335" s="57" t="s">
        <v>2186</v>
      </c>
    </row>
    <row r="336" spans="1:81" ht="18.75" x14ac:dyDescent="0.3">
      <c r="A336" s="221"/>
      <c r="B336" s="222"/>
      <c r="C336" s="213">
        <v>324</v>
      </c>
      <c r="D336" s="207"/>
      <c r="E336" s="18"/>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2187</v>
      </c>
      <c r="BV336" s="57" t="s">
        <v>2188</v>
      </c>
      <c r="BW336" s="57"/>
      <c r="CC336" s="57" t="s">
        <v>2189</v>
      </c>
    </row>
    <row r="337" spans="1:81" ht="18.75" x14ac:dyDescent="0.3">
      <c r="A337" s="221"/>
      <c r="B337" s="222"/>
      <c r="C337" s="214">
        <v>325</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2190</v>
      </c>
      <c r="BV337" s="57" t="s">
        <v>2191</v>
      </c>
      <c r="BW337" s="57"/>
      <c r="CC337" s="57" t="s">
        <v>2192</v>
      </c>
    </row>
    <row r="338" spans="1:81" ht="18.75" x14ac:dyDescent="0.3">
      <c r="A338" s="221"/>
      <c r="B338" s="222"/>
      <c r="C338" s="213">
        <v>326</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si="176"/>
        <v/>
      </c>
      <c r="BD338" s="174" t="str">
        <f t="shared" si="186"/>
        <v/>
      </c>
      <c r="BE338" s="201" t="str">
        <f t="shared" si="187"/>
        <v/>
      </c>
      <c r="BF338" s="174" t="str">
        <f t="shared" si="188"/>
        <v/>
      </c>
      <c r="BG338" s="186" t="str">
        <f t="shared" si="189"/>
        <v/>
      </c>
      <c r="BH338" s="175" t="str">
        <f t="shared" si="190"/>
        <v/>
      </c>
      <c r="BI338" s="632"/>
      <c r="BQ338" s="57" t="s">
        <v>2193</v>
      </c>
      <c r="BV338" s="57" t="s">
        <v>2194</v>
      </c>
      <c r="BW338" s="57"/>
      <c r="CC338" s="57" t="s">
        <v>2195</v>
      </c>
    </row>
    <row r="339" spans="1:81" ht="18.75" x14ac:dyDescent="0.3">
      <c r="A339" s="221"/>
      <c r="B339" s="222"/>
      <c r="C339" s="214">
        <v>327</v>
      </c>
      <c r="D339" s="205"/>
      <c r="E339" s="16"/>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ref="BC339:BC402" si="208">IF(OR(K339="x",F339="X",BA339&lt;=0),"",BA339)</f>
        <v/>
      </c>
      <c r="BD339" s="174" t="str">
        <f t="shared" si="186"/>
        <v/>
      </c>
      <c r="BE339" s="201" t="str">
        <f t="shared" si="187"/>
        <v/>
      </c>
      <c r="BF339" s="174" t="str">
        <f t="shared" si="188"/>
        <v/>
      </c>
      <c r="BG339" s="186" t="str">
        <f t="shared" si="189"/>
        <v/>
      </c>
      <c r="BH339" s="175" t="str">
        <f t="shared" si="190"/>
        <v/>
      </c>
      <c r="BI339" s="632"/>
      <c r="BQ339" s="57" t="s">
        <v>2196</v>
      </c>
      <c r="BV339" s="57" t="s">
        <v>2197</v>
      </c>
      <c r="BW339" s="57"/>
      <c r="CC339" s="57" t="s">
        <v>2198</v>
      </c>
    </row>
    <row r="340" spans="1:81" ht="18.75" x14ac:dyDescent="0.3">
      <c r="A340" s="221"/>
      <c r="B340" s="222"/>
      <c r="C340" s="214">
        <v>328</v>
      </c>
      <c r="D340" s="207"/>
      <c r="E340" s="18"/>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2199</v>
      </c>
      <c r="BV340" s="57" t="s">
        <v>2200</v>
      </c>
      <c r="BW340" s="57"/>
      <c r="CC340" s="57" t="s">
        <v>2201</v>
      </c>
    </row>
    <row r="341" spans="1:81" ht="18.75" x14ac:dyDescent="0.3">
      <c r="A341" s="221"/>
      <c r="B341" s="222"/>
      <c r="C341" s="213">
        <v>329</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2202</v>
      </c>
      <c r="BV341" s="57" t="s">
        <v>2203</v>
      </c>
      <c r="BW341" s="57"/>
      <c r="CC341" s="57" t="s">
        <v>2204</v>
      </c>
    </row>
    <row r="342" spans="1:81" ht="18.75" x14ac:dyDescent="0.3">
      <c r="A342" s="221"/>
      <c r="B342" s="222"/>
      <c r="C342" s="214">
        <v>330</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2205</v>
      </c>
      <c r="BV342" s="57" t="s">
        <v>2206</v>
      </c>
      <c r="BW342" s="57"/>
      <c r="CC342" s="57" t="s">
        <v>2207</v>
      </c>
    </row>
    <row r="343" spans="1:81" ht="18.75" x14ac:dyDescent="0.3">
      <c r="A343" s="221"/>
      <c r="B343" s="222"/>
      <c r="C343" s="213">
        <v>331</v>
      </c>
      <c r="D343" s="205"/>
      <c r="E343" s="16"/>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2208</v>
      </c>
      <c r="BV343" s="57" t="s">
        <v>2209</v>
      </c>
      <c r="BW343" s="57"/>
      <c r="CC343" s="57" t="s">
        <v>2210</v>
      </c>
    </row>
    <row r="344" spans="1:81" ht="18.75" x14ac:dyDescent="0.3">
      <c r="A344" s="221"/>
      <c r="B344" s="222"/>
      <c r="C344" s="214">
        <v>332</v>
      </c>
      <c r="D344" s="207"/>
      <c r="E344" s="18"/>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2211</v>
      </c>
      <c r="BV344" s="57" t="s">
        <v>2212</v>
      </c>
      <c r="BW344" s="57"/>
      <c r="CC344" s="57" t="s">
        <v>2213</v>
      </c>
    </row>
    <row r="345" spans="1:81" ht="18.75" x14ac:dyDescent="0.3">
      <c r="A345" s="221"/>
      <c r="B345" s="222"/>
      <c r="C345" s="214">
        <v>333</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2214</v>
      </c>
      <c r="BV345" s="57" t="s">
        <v>2215</v>
      </c>
      <c r="BW345" s="57"/>
      <c r="CC345" s="57" t="s">
        <v>2216</v>
      </c>
    </row>
    <row r="346" spans="1:81" ht="18.75" x14ac:dyDescent="0.3">
      <c r="A346" s="221"/>
      <c r="B346" s="222"/>
      <c r="C346" s="213">
        <v>334</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2217</v>
      </c>
      <c r="BV346" s="57" t="s">
        <v>2218</v>
      </c>
      <c r="BW346" s="57"/>
      <c r="CC346" s="57" t="s">
        <v>2219</v>
      </c>
    </row>
    <row r="347" spans="1:81" ht="18.75" x14ac:dyDescent="0.3">
      <c r="A347" s="221"/>
      <c r="B347" s="222"/>
      <c r="C347" s="214">
        <v>335</v>
      </c>
      <c r="D347" s="205"/>
      <c r="E347" s="16"/>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2220</v>
      </c>
      <c r="BV347" s="57" t="s">
        <v>2221</v>
      </c>
      <c r="BW347" s="57"/>
      <c r="CC347" s="57" t="s">
        <v>2222</v>
      </c>
    </row>
    <row r="348" spans="1:81" ht="18.75" x14ac:dyDescent="0.3">
      <c r="A348" s="221"/>
      <c r="B348" s="222"/>
      <c r="C348" s="213">
        <v>336</v>
      </c>
      <c r="D348" s="207"/>
      <c r="E348" s="18"/>
      <c r="F348" s="17"/>
      <c r="G348" s="134"/>
      <c r="H348" s="135"/>
      <c r="I348" s="141"/>
      <c r="J348" s="25"/>
      <c r="K348" s="145"/>
      <c r="L348" s="28"/>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2223</v>
      </c>
      <c r="BV348" s="57" t="s">
        <v>2224</v>
      </c>
      <c r="BW348" s="57"/>
      <c r="CC348" s="57" t="s">
        <v>2225</v>
      </c>
    </row>
    <row r="349" spans="1:81" ht="18.75" x14ac:dyDescent="0.3">
      <c r="A349" s="221"/>
      <c r="B349" s="222"/>
      <c r="C349" s="214">
        <v>337</v>
      </c>
      <c r="D349" s="205"/>
      <c r="E349" s="16"/>
      <c r="F349" s="17"/>
      <c r="G349" s="134"/>
      <c r="H349" s="137"/>
      <c r="I349" s="143"/>
      <c r="J349" s="80"/>
      <c r="K349" s="147"/>
      <c r="L349" s="30"/>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2226</v>
      </c>
      <c r="BV349" s="57" t="s">
        <v>2227</v>
      </c>
      <c r="BW349" s="57"/>
      <c r="CC349" s="57" t="s">
        <v>2228</v>
      </c>
    </row>
    <row r="350" spans="1:81" ht="18.75" x14ac:dyDescent="0.3">
      <c r="A350" s="221"/>
      <c r="B350" s="222"/>
      <c r="C350" s="214">
        <v>338</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2229</v>
      </c>
      <c r="BV350" s="57" t="s">
        <v>2230</v>
      </c>
      <c r="BW350" s="57"/>
      <c r="CC350" s="57" t="s">
        <v>2231</v>
      </c>
    </row>
    <row r="351" spans="1:81" ht="18.75" x14ac:dyDescent="0.3">
      <c r="A351" s="221"/>
      <c r="B351" s="222"/>
      <c r="C351" s="213">
        <v>339</v>
      </c>
      <c r="D351" s="205"/>
      <c r="E351" s="16"/>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2232</v>
      </c>
      <c r="BV351" s="57" t="s">
        <v>2233</v>
      </c>
      <c r="BW351" s="57"/>
      <c r="CC351" s="57" t="s">
        <v>2234</v>
      </c>
    </row>
    <row r="352" spans="1:81" ht="18.75" x14ac:dyDescent="0.3">
      <c r="A352" s="221"/>
      <c r="B352" s="222"/>
      <c r="C352" s="214">
        <v>340</v>
      </c>
      <c r="D352" s="207"/>
      <c r="E352" s="18"/>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2235</v>
      </c>
      <c r="BV352" s="57" t="s">
        <v>2236</v>
      </c>
      <c r="BW352" s="57"/>
      <c r="CC352" s="57" t="s">
        <v>2237</v>
      </c>
    </row>
    <row r="353" spans="1:139" ht="18.75" x14ac:dyDescent="0.3">
      <c r="A353" s="221"/>
      <c r="B353" s="222"/>
      <c r="C353" s="213">
        <v>341</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2238</v>
      </c>
      <c r="BV353" s="57" t="s">
        <v>2239</v>
      </c>
      <c r="BW353" s="57"/>
      <c r="CC353" s="57" t="s">
        <v>2240</v>
      </c>
    </row>
    <row r="354" spans="1:139" ht="18.75" x14ac:dyDescent="0.3">
      <c r="A354" s="221"/>
      <c r="B354" s="222"/>
      <c r="C354" s="214">
        <v>342</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2241</v>
      </c>
      <c r="BV354" s="57" t="s">
        <v>2242</v>
      </c>
      <c r="BW354" s="57"/>
      <c r="CC354" s="57" t="s">
        <v>2243</v>
      </c>
    </row>
    <row r="355" spans="1:139" ht="18.75" x14ac:dyDescent="0.3">
      <c r="A355" s="221"/>
      <c r="B355" s="222"/>
      <c r="C355" s="214">
        <v>343</v>
      </c>
      <c r="D355" s="205"/>
      <c r="E355" s="16"/>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2244</v>
      </c>
      <c r="BV355" s="57" t="s">
        <v>2245</v>
      </c>
      <c r="BW355" s="57"/>
      <c r="CC355" s="57" t="s">
        <v>2246</v>
      </c>
    </row>
    <row r="356" spans="1:139" ht="18.75" x14ac:dyDescent="0.3">
      <c r="A356" s="221"/>
      <c r="B356" s="222"/>
      <c r="C356" s="213">
        <v>344</v>
      </c>
      <c r="D356" s="207"/>
      <c r="E356" s="18"/>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2247</v>
      </c>
      <c r="BV356" s="57" t="s">
        <v>2248</v>
      </c>
      <c r="BW356" s="57"/>
      <c r="CC356" s="57" t="s">
        <v>2249</v>
      </c>
    </row>
    <row r="357" spans="1:139" ht="18.75" x14ac:dyDescent="0.3">
      <c r="A357" s="221"/>
      <c r="B357" s="222"/>
      <c r="C357" s="214">
        <v>345</v>
      </c>
      <c r="D357" s="205"/>
      <c r="E357" s="16"/>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2250</v>
      </c>
      <c r="BV357" s="57" t="s">
        <v>2251</v>
      </c>
      <c r="BW357" s="57"/>
      <c r="CC357" s="57" t="s">
        <v>2252</v>
      </c>
    </row>
    <row r="358" spans="1:139" ht="18.75" x14ac:dyDescent="0.3">
      <c r="A358" s="221"/>
      <c r="B358" s="222"/>
      <c r="C358" s="213">
        <v>346</v>
      </c>
      <c r="D358" s="205"/>
      <c r="E358" s="22"/>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2253</v>
      </c>
      <c r="BV358" s="57" t="s">
        <v>2254</v>
      </c>
      <c r="BW358" s="57"/>
      <c r="CC358" s="57" t="s">
        <v>2255</v>
      </c>
    </row>
    <row r="359" spans="1:139" ht="18.75" x14ac:dyDescent="0.3">
      <c r="A359" s="221"/>
      <c r="B359" s="222"/>
      <c r="C359" s="214">
        <v>347</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2256</v>
      </c>
      <c r="BV359" s="57" t="s">
        <v>2257</v>
      </c>
      <c r="BW359" s="57"/>
      <c r="CC359" s="57" t="s">
        <v>2258</v>
      </c>
    </row>
    <row r="360" spans="1:139" ht="18.75" x14ac:dyDescent="0.3">
      <c r="A360" s="221"/>
      <c r="B360" s="222"/>
      <c r="C360" s="214">
        <v>348</v>
      </c>
      <c r="D360" s="205"/>
      <c r="E360" s="16"/>
      <c r="F360" s="17"/>
      <c r="G360" s="134"/>
      <c r="H360" s="135"/>
      <c r="I360" s="141"/>
      <c r="J360" s="25"/>
      <c r="K360" s="145"/>
      <c r="L360" s="28"/>
      <c r="M360" s="395"/>
      <c r="N360" s="158" t="str">
        <f t="shared" si="191"/>
        <v/>
      </c>
      <c r="O360" s="27"/>
      <c r="P360" s="27"/>
      <c r="Q360" s="27"/>
      <c r="R360" s="27"/>
      <c r="S360" s="27"/>
      <c r="T360" s="28"/>
      <c r="U360" s="29"/>
      <c r="V360" s="32"/>
      <c r="W360" s="318"/>
      <c r="X360" s="319"/>
      <c r="Y360" s="160">
        <f t="shared" si="177"/>
        <v>0</v>
      </c>
      <c r="Z360" s="159">
        <f t="shared" si="192"/>
        <v>0</v>
      </c>
      <c r="AA360" s="327"/>
      <c r="AB360" s="400">
        <f t="shared" si="201"/>
        <v>0</v>
      </c>
      <c r="AC360" s="371"/>
      <c r="AD360" s="226" t="str">
        <f t="shared" si="178"/>
        <v/>
      </c>
      <c r="AE360" s="368">
        <f t="shared" si="193"/>
        <v>0</v>
      </c>
      <c r="AF360" s="339"/>
      <c r="AG360" s="338"/>
      <c r="AH360" s="336"/>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2259</v>
      </c>
      <c r="BV360" s="57" t="s">
        <v>2260</v>
      </c>
      <c r="BW360" s="57"/>
      <c r="CC360" s="57" t="s">
        <v>2261</v>
      </c>
    </row>
    <row r="361" spans="1:139" ht="18.75" x14ac:dyDescent="0.3">
      <c r="A361" s="221"/>
      <c r="B361" s="222"/>
      <c r="C361" s="213">
        <v>349</v>
      </c>
      <c r="D361" s="209"/>
      <c r="E361" s="19"/>
      <c r="F361" s="17"/>
      <c r="G361" s="138"/>
      <c r="H361" s="137"/>
      <c r="I361" s="143"/>
      <c r="J361" s="80"/>
      <c r="K361" s="147"/>
      <c r="L361" s="30"/>
      <c r="M361" s="396"/>
      <c r="N361" s="158" t="str">
        <f t="shared" si="191"/>
        <v/>
      </c>
      <c r="O361" s="27"/>
      <c r="P361" s="27"/>
      <c r="Q361" s="27"/>
      <c r="R361" s="27"/>
      <c r="S361" s="27"/>
      <c r="T361" s="30"/>
      <c r="U361" s="31"/>
      <c r="V361" s="32"/>
      <c r="W361" s="320"/>
      <c r="X361" s="318"/>
      <c r="Y361" s="160">
        <f t="shared" si="177"/>
        <v>0</v>
      </c>
      <c r="Z361" s="159">
        <f t="shared" si="192"/>
        <v>0</v>
      </c>
      <c r="AA361" s="328"/>
      <c r="AB361" s="400">
        <f t="shared" si="201"/>
        <v>0</v>
      </c>
      <c r="AC361" s="371"/>
      <c r="AD361" s="226" t="str">
        <f t="shared" si="178"/>
        <v/>
      </c>
      <c r="AE361" s="368">
        <f t="shared" si="193"/>
        <v>0</v>
      </c>
      <c r="AF361" s="340"/>
      <c r="AG361" s="341"/>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Q361" s="57" t="s">
        <v>2262</v>
      </c>
      <c r="BV361" s="57" t="s">
        <v>2263</v>
      </c>
      <c r="BW361" s="57"/>
      <c r="CC361" s="57" t="s">
        <v>2264</v>
      </c>
    </row>
    <row r="362" spans="1:139" s="26" customFormat="1" ht="18.75" x14ac:dyDescent="0.3">
      <c r="A362" s="221"/>
      <c r="B362" s="222"/>
      <c r="C362" s="213">
        <v>350</v>
      </c>
      <c r="D362" s="205"/>
      <c r="E362" s="24"/>
      <c r="F362" s="17"/>
      <c r="G362" s="134"/>
      <c r="H362" s="139"/>
      <c r="I362" s="141"/>
      <c r="J362" s="25"/>
      <c r="K362" s="145"/>
      <c r="L362" s="28"/>
      <c r="M362" s="395"/>
      <c r="N362" s="158" t="str">
        <f t="shared" si="191"/>
        <v/>
      </c>
      <c r="O362" s="27"/>
      <c r="P362" s="27"/>
      <c r="Q362" s="27"/>
      <c r="R362" s="27"/>
      <c r="S362" s="27"/>
      <c r="T362" s="27"/>
      <c r="U362" s="28"/>
      <c r="V362" s="32"/>
      <c r="W362" s="318"/>
      <c r="X362" s="318"/>
      <c r="Y362" s="160">
        <f t="shared" si="177"/>
        <v>0</v>
      </c>
      <c r="Z362" s="159">
        <f t="shared" si="192"/>
        <v>0</v>
      </c>
      <c r="AA362" s="327"/>
      <c r="AB362" s="400">
        <f t="shared" si="201"/>
        <v>0</v>
      </c>
      <c r="AC362" s="371"/>
      <c r="AD362" s="226" t="str">
        <f t="shared" si="178"/>
        <v/>
      </c>
      <c r="AE362" s="368">
        <f t="shared" si="193"/>
        <v>0</v>
      </c>
      <c r="AF362" s="339"/>
      <c r="AG362" s="342"/>
      <c r="AH362" s="339"/>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J362" s="59"/>
      <c r="BK362" s="59"/>
      <c r="BL362" s="59"/>
      <c r="BM362" s="59"/>
      <c r="BN362" s="59"/>
      <c r="BO362" s="59"/>
      <c r="BP362" s="59"/>
      <c r="BQ362" s="57" t="s">
        <v>2265</v>
      </c>
      <c r="BR362" s="59"/>
      <c r="BS362" s="59"/>
      <c r="BT362" s="59"/>
      <c r="BU362" s="59"/>
      <c r="BV362" s="57" t="s">
        <v>2266</v>
      </c>
      <c r="BW362" s="57"/>
      <c r="BX362" s="59"/>
      <c r="BY362" s="59"/>
      <c r="BZ362" s="59"/>
      <c r="CA362" s="59"/>
      <c r="CB362" s="59"/>
      <c r="CC362" s="57" t="s">
        <v>2267</v>
      </c>
      <c r="CD362" s="37"/>
      <c r="CE362" s="37"/>
      <c r="CF362" s="68"/>
      <c r="CG362" s="68"/>
      <c r="CH362" s="68"/>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69"/>
      <c r="EI362" s="69"/>
    </row>
    <row r="363" spans="1:139" ht="18.75" x14ac:dyDescent="0.3">
      <c r="A363" s="219"/>
      <c r="B363" s="220"/>
      <c r="C363" s="213">
        <v>351</v>
      </c>
      <c r="D363" s="204"/>
      <c r="E363" s="35"/>
      <c r="F363" s="34"/>
      <c r="G363" s="131"/>
      <c r="H363" s="136"/>
      <c r="I363" s="140"/>
      <c r="J363" s="78"/>
      <c r="K363" s="144"/>
      <c r="L363" s="119"/>
      <c r="M363" s="395"/>
      <c r="N363" s="158" t="str">
        <f t="shared" si="191"/>
        <v/>
      </c>
      <c r="O363" s="321"/>
      <c r="P363" s="315"/>
      <c r="Q363" s="315"/>
      <c r="R363" s="315"/>
      <c r="S363" s="315"/>
      <c r="T363" s="315"/>
      <c r="U363" s="316"/>
      <c r="V363" s="167"/>
      <c r="W363" s="313"/>
      <c r="X363" s="313"/>
      <c r="Y363" s="160">
        <f t="shared" si="177"/>
        <v>0</v>
      </c>
      <c r="Z363" s="159">
        <f t="shared" si="192"/>
        <v>0</v>
      </c>
      <c r="AA363" s="327"/>
      <c r="AB363" s="400">
        <f t="shared" si="201"/>
        <v>0</v>
      </c>
      <c r="AC363" s="371"/>
      <c r="AD363" s="226" t="str">
        <f t="shared" si="178"/>
        <v/>
      </c>
      <c r="AE363" s="368">
        <f t="shared" si="193"/>
        <v>0</v>
      </c>
      <c r="AF363" s="339"/>
      <c r="AG363" s="338"/>
      <c r="AH363" s="336"/>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2268</v>
      </c>
      <c r="BV363" s="57" t="s">
        <v>2269</v>
      </c>
      <c r="BW363" s="57"/>
      <c r="CC363" s="57" t="s">
        <v>2270</v>
      </c>
    </row>
    <row r="364" spans="1:139" ht="18.75" x14ac:dyDescent="0.3">
      <c r="A364" s="219"/>
      <c r="B364" s="220"/>
      <c r="C364" s="213">
        <v>352</v>
      </c>
      <c r="D364" s="204"/>
      <c r="E364" s="33"/>
      <c r="F364" s="34"/>
      <c r="G364" s="131"/>
      <c r="H364" s="133"/>
      <c r="I364" s="140"/>
      <c r="J364" s="78"/>
      <c r="K364" s="144"/>
      <c r="L364" s="119"/>
      <c r="M364" s="394"/>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2271</v>
      </c>
      <c r="BV364" s="57" t="s">
        <v>2272</v>
      </c>
      <c r="BW364" s="57"/>
      <c r="CC364" s="57" t="s">
        <v>2273</v>
      </c>
    </row>
    <row r="365" spans="1:139" ht="18.75" x14ac:dyDescent="0.3">
      <c r="A365" s="219"/>
      <c r="B365" s="220"/>
      <c r="C365" s="213">
        <v>353</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2274</v>
      </c>
      <c r="BV365" s="57" t="s">
        <v>2275</v>
      </c>
      <c r="BW365" s="57"/>
      <c r="CC365" s="57" t="s">
        <v>2276</v>
      </c>
    </row>
    <row r="366" spans="1:139" ht="18.75" x14ac:dyDescent="0.3">
      <c r="A366" s="219"/>
      <c r="B366" s="220"/>
      <c r="C366" s="213">
        <v>354</v>
      </c>
      <c r="D366" s="204"/>
      <c r="E366" s="33"/>
      <c r="F366" s="34"/>
      <c r="G366" s="134"/>
      <c r="H366" s="135"/>
      <c r="I366" s="141"/>
      <c r="J366" s="25"/>
      <c r="K366" s="145"/>
      <c r="L366" s="28"/>
      <c r="M366" s="395"/>
      <c r="N366" s="158" t="str">
        <f t="shared" si="191"/>
        <v/>
      </c>
      <c r="O366" s="315"/>
      <c r="P366" s="315"/>
      <c r="Q366" s="315"/>
      <c r="R366" s="315"/>
      <c r="S366" s="315"/>
      <c r="T366" s="316"/>
      <c r="U366" s="317"/>
      <c r="V366" s="167"/>
      <c r="W366" s="313"/>
      <c r="X366" s="313"/>
      <c r="Y366" s="160">
        <f t="shared" si="177"/>
        <v>0</v>
      </c>
      <c r="Z366" s="159">
        <f t="shared" si="192"/>
        <v>0</v>
      </c>
      <c r="AA366" s="326"/>
      <c r="AB366" s="400">
        <f t="shared" si="201"/>
        <v>0</v>
      </c>
      <c r="AC366" s="370"/>
      <c r="AD366" s="226" t="str">
        <f t="shared" si="178"/>
        <v/>
      </c>
      <c r="AE366" s="368">
        <f t="shared" si="193"/>
        <v>0</v>
      </c>
      <c r="AF366" s="331"/>
      <c r="AG366" s="333"/>
      <c r="AH366" s="334"/>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2277</v>
      </c>
      <c r="BV366" s="57" t="s">
        <v>2278</v>
      </c>
      <c r="BW366" s="57"/>
      <c r="CC366" s="57" t="s">
        <v>2279</v>
      </c>
    </row>
    <row r="367" spans="1:139" ht="18.75" x14ac:dyDescent="0.3">
      <c r="A367" s="221"/>
      <c r="B367" s="222"/>
      <c r="C367" s="214">
        <v>355</v>
      </c>
      <c r="D367" s="205"/>
      <c r="E367" s="16"/>
      <c r="F367" s="17"/>
      <c r="G367" s="134"/>
      <c r="H367" s="135"/>
      <c r="I367" s="141"/>
      <c r="J367" s="25"/>
      <c r="K367" s="145"/>
      <c r="L367" s="28"/>
      <c r="M367" s="395"/>
      <c r="N367" s="158" t="str">
        <f t="shared" si="191"/>
        <v/>
      </c>
      <c r="O367" s="27"/>
      <c r="P367" s="27"/>
      <c r="Q367" s="27"/>
      <c r="R367" s="27"/>
      <c r="S367" s="27"/>
      <c r="T367" s="28"/>
      <c r="U367" s="29"/>
      <c r="V367" s="167"/>
      <c r="W367" s="313"/>
      <c r="X367" s="313"/>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2280</v>
      </c>
      <c r="BV367" s="57" t="s">
        <v>2281</v>
      </c>
      <c r="BW367" s="57"/>
      <c r="CC367" s="57" t="s">
        <v>2282</v>
      </c>
    </row>
    <row r="368" spans="1:139" ht="18.75" x14ac:dyDescent="0.3">
      <c r="A368" s="221"/>
      <c r="B368" s="222"/>
      <c r="C368" s="213">
        <v>356</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2283</v>
      </c>
      <c r="BV368" s="57" t="s">
        <v>2284</v>
      </c>
      <c r="BW368" s="57"/>
      <c r="CC368" s="57" t="s">
        <v>2285</v>
      </c>
    </row>
    <row r="369" spans="1:81" ht="18.75" x14ac:dyDescent="0.3">
      <c r="A369" s="221"/>
      <c r="B369" s="222"/>
      <c r="C369" s="214">
        <v>357</v>
      </c>
      <c r="D369" s="205"/>
      <c r="E369" s="16"/>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2286</v>
      </c>
      <c r="BV369" s="57" t="s">
        <v>2287</v>
      </c>
      <c r="BW369" s="57"/>
      <c r="CC369" s="57" t="s">
        <v>2288</v>
      </c>
    </row>
    <row r="370" spans="1:81" ht="18.75" x14ac:dyDescent="0.3">
      <c r="A370" s="221"/>
      <c r="B370" s="222"/>
      <c r="C370" s="214">
        <v>358</v>
      </c>
      <c r="D370" s="207"/>
      <c r="E370" s="18"/>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2289</v>
      </c>
      <c r="BV370" s="57" t="s">
        <v>2290</v>
      </c>
      <c r="BW370" s="57"/>
      <c r="CC370" s="57" t="s">
        <v>2291</v>
      </c>
    </row>
    <row r="371" spans="1:81" ht="18.75" x14ac:dyDescent="0.3">
      <c r="A371" s="221"/>
      <c r="B371" s="222"/>
      <c r="C371" s="213">
        <v>359</v>
      </c>
      <c r="D371" s="208"/>
      <c r="E371" s="16"/>
      <c r="F371" s="17"/>
      <c r="G371" s="134"/>
      <c r="H371" s="135"/>
      <c r="I371" s="141"/>
      <c r="J371" s="25"/>
      <c r="K371" s="145"/>
      <c r="L371" s="28"/>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2292</v>
      </c>
      <c r="BV371" s="57" t="s">
        <v>2293</v>
      </c>
      <c r="BW371" s="57"/>
      <c r="CC371" s="57" t="s">
        <v>2294</v>
      </c>
    </row>
    <row r="372" spans="1:81" ht="18.75" x14ac:dyDescent="0.3">
      <c r="A372" s="221"/>
      <c r="B372" s="222"/>
      <c r="C372" s="214">
        <v>360</v>
      </c>
      <c r="D372" s="205"/>
      <c r="E372" s="16"/>
      <c r="F372" s="17"/>
      <c r="G372" s="134"/>
      <c r="H372" s="137"/>
      <c r="I372" s="143"/>
      <c r="J372" s="80"/>
      <c r="K372" s="147"/>
      <c r="L372" s="30"/>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2295</v>
      </c>
      <c r="BV372" s="57" t="s">
        <v>2296</v>
      </c>
      <c r="BW372" s="57"/>
      <c r="CC372" s="57" t="s">
        <v>2297</v>
      </c>
    </row>
    <row r="373" spans="1:81" ht="18.75" x14ac:dyDescent="0.3">
      <c r="A373" s="221"/>
      <c r="B373" s="222"/>
      <c r="C373" s="213">
        <v>361</v>
      </c>
      <c r="D373" s="205"/>
      <c r="E373" s="16"/>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2298</v>
      </c>
      <c r="BV373" s="57" t="s">
        <v>2299</v>
      </c>
      <c r="BW373" s="57"/>
      <c r="CC373" s="57" t="s">
        <v>1809</v>
      </c>
    </row>
    <row r="374" spans="1:81" ht="18.75" x14ac:dyDescent="0.3">
      <c r="A374" s="221"/>
      <c r="B374" s="222"/>
      <c r="C374" s="214">
        <v>362</v>
      </c>
      <c r="D374" s="207"/>
      <c r="E374" s="18"/>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2300</v>
      </c>
      <c r="BV374" s="57" t="s">
        <v>2301</v>
      </c>
      <c r="BW374" s="57"/>
      <c r="CC374" s="57" t="s">
        <v>2302</v>
      </c>
    </row>
    <row r="375" spans="1:81" ht="18.75" x14ac:dyDescent="0.3">
      <c r="A375" s="221"/>
      <c r="B375" s="222"/>
      <c r="C375" s="214">
        <v>363</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2303</v>
      </c>
      <c r="BV375" s="57" t="s">
        <v>2304</v>
      </c>
      <c r="BW375" s="57"/>
      <c r="CC375" s="57" t="s">
        <v>2002</v>
      </c>
    </row>
    <row r="376" spans="1:81" ht="18.75" x14ac:dyDescent="0.3">
      <c r="A376" s="221"/>
      <c r="B376" s="222"/>
      <c r="C376" s="213">
        <v>364</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2305</v>
      </c>
      <c r="BV376" s="57" t="s">
        <v>2306</v>
      </c>
      <c r="BW376" s="57"/>
      <c r="CC376" s="57" t="s">
        <v>1993</v>
      </c>
    </row>
    <row r="377" spans="1:81" ht="18.75" x14ac:dyDescent="0.3">
      <c r="A377" s="221"/>
      <c r="B377" s="222"/>
      <c r="C377" s="214">
        <v>365</v>
      </c>
      <c r="D377" s="205"/>
      <c r="E377" s="16"/>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2307</v>
      </c>
      <c r="BV377" s="57" t="s">
        <v>2308</v>
      </c>
      <c r="BW377" s="57"/>
      <c r="CC377" s="57" t="s">
        <v>2309</v>
      </c>
    </row>
    <row r="378" spans="1:81" ht="18.75" x14ac:dyDescent="0.3">
      <c r="A378" s="221"/>
      <c r="B378" s="222"/>
      <c r="C378" s="213">
        <v>366</v>
      </c>
      <c r="D378" s="207"/>
      <c r="E378" s="18"/>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2310</v>
      </c>
      <c r="BV378" s="57" t="s">
        <v>2311</v>
      </c>
      <c r="BW378" s="57"/>
      <c r="CC378" s="57" t="s">
        <v>2312</v>
      </c>
    </row>
    <row r="379" spans="1:81" ht="18.75" x14ac:dyDescent="0.3">
      <c r="A379" s="221"/>
      <c r="B379" s="222"/>
      <c r="C379" s="214">
        <v>367</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2313</v>
      </c>
      <c r="BV379" s="57" t="s">
        <v>2314</v>
      </c>
      <c r="BW379" s="57"/>
      <c r="CC379" s="57" t="s">
        <v>2315</v>
      </c>
    </row>
    <row r="380" spans="1:81" ht="18.75" x14ac:dyDescent="0.3">
      <c r="A380" s="221"/>
      <c r="B380" s="222"/>
      <c r="C380" s="214">
        <v>368</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1565</v>
      </c>
      <c r="BV380" s="57" t="s">
        <v>2316</v>
      </c>
      <c r="BW380" s="57"/>
      <c r="CC380" s="57" t="s">
        <v>2317</v>
      </c>
    </row>
    <row r="381" spans="1:81" ht="18.75" x14ac:dyDescent="0.3">
      <c r="A381" s="221"/>
      <c r="B381" s="222"/>
      <c r="C381" s="213">
        <v>369</v>
      </c>
      <c r="D381" s="205"/>
      <c r="E381" s="16"/>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2318</v>
      </c>
      <c r="BV381" s="57" t="s">
        <v>2319</v>
      </c>
      <c r="BW381" s="57"/>
      <c r="CC381" s="57" t="s">
        <v>2320</v>
      </c>
    </row>
    <row r="382" spans="1:81" ht="18.75" x14ac:dyDescent="0.3">
      <c r="A382" s="221"/>
      <c r="B382" s="222"/>
      <c r="C382" s="214">
        <v>370</v>
      </c>
      <c r="D382" s="207"/>
      <c r="E382" s="18"/>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2321</v>
      </c>
      <c r="BV382" s="57" t="s">
        <v>2322</v>
      </c>
      <c r="BW382" s="57"/>
      <c r="CC382" s="57" t="s">
        <v>2323</v>
      </c>
    </row>
    <row r="383" spans="1:81" ht="18.75" x14ac:dyDescent="0.3">
      <c r="A383" s="221"/>
      <c r="B383" s="222"/>
      <c r="C383" s="213">
        <v>371</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2324</v>
      </c>
      <c r="BV383" s="57" t="s">
        <v>2325</v>
      </c>
      <c r="BW383" s="57"/>
      <c r="CC383" s="57" t="s">
        <v>2326</v>
      </c>
    </row>
    <row r="384" spans="1:81" ht="18.75" x14ac:dyDescent="0.3">
      <c r="A384" s="221"/>
      <c r="B384" s="222"/>
      <c r="C384" s="214">
        <v>372</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2327</v>
      </c>
      <c r="BV384" s="57" t="s">
        <v>2328</v>
      </c>
      <c r="BW384" s="57"/>
      <c r="CC384" s="57" t="s">
        <v>2329</v>
      </c>
    </row>
    <row r="385" spans="1:81" ht="18.75" x14ac:dyDescent="0.3">
      <c r="A385" s="221"/>
      <c r="B385" s="222"/>
      <c r="C385" s="214">
        <v>373</v>
      </c>
      <c r="D385" s="205"/>
      <c r="E385" s="16"/>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2330</v>
      </c>
      <c r="BV385" s="57" t="s">
        <v>2331</v>
      </c>
      <c r="BW385" s="57"/>
      <c r="CC385" s="57" t="s">
        <v>2332</v>
      </c>
    </row>
    <row r="386" spans="1:81" ht="18.75" x14ac:dyDescent="0.3">
      <c r="A386" s="221"/>
      <c r="B386" s="222"/>
      <c r="C386" s="213">
        <v>374</v>
      </c>
      <c r="D386" s="207"/>
      <c r="E386" s="18"/>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2333</v>
      </c>
      <c r="BV386" s="57" t="s">
        <v>2334</v>
      </c>
      <c r="BW386" s="57"/>
      <c r="CC386" s="57" t="s">
        <v>2335</v>
      </c>
    </row>
    <row r="387" spans="1:81" ht="18.75" x14ac:dyDescent="0.3">
      <c r="A387" s="221"/>
      <c r="B387" s="222"/>
      <c r="C387" s="214">
        <v>375</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2336</v>
      </c>
      <c r="BV387" s="57" t="s">
        <v>2337</v>
      </c>
      <c r="BW387" s="57"/>
      <c r="CC387" s="57" t="s">
        <v>2338</v>
      </c>
    </row>
    <row r="388" spans="1:81" ht="18.75" x14ac:dyDescent="0.3">
      <c r="A388" s="221"/>
      <c r="B388" s="222"/>
      <c r="C388" s="213">
        <v>376</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2339</v>
      </c>
      <c r="BV388" s="57" t="s">
        <v>2340</v>
      </c>
      <c r="BW388" s="57"/>
      <c r="CC388" s="57" t="s">
        <v>2341</v>
      </c>
    </row>
    <row r="389" spans="1:81" ht="18.75" x14ac:dyDescent="0.3">
      <c r="A389" s="221"/>
      <c r="B389" s="222"/>
      <c r="C389" s="214">
        <v>377</v>
      </c>
      <c r="D389" s="205"/>
      <c r="E389" s="16"/>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2342</v>
      </c>
      <c r="BV389" s="57" t="s">
        <v>2343</v>
      </c>
      <c r="BW389" s="57"/>
      <c r="CC389" s="57" t="s">
        <v>2344</v>
      </c>
    </row>
    <row r="390" spans="1:81" ht="18.75" x14ac:dyDescent="0.3">
      <c r="A390" s="221"/>
      <c r="B390" s="222"/>
      <c r="C390" s="214">
        <v>378</v>
      </c>
      <c r="D390" s="207"/>
      <c r="E390" s="18"/>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2345</v>
      </c>
      <c r="BV390" s="57" t="s">
        <v>2346</v>
      </c>
      <c r="BW390" s="57"/>
      <c r="CC390" s="57" t="s">
        <v>2347</v>
      </c>
    </row>
    <row r="391" spans="1:81" ht="18.75" x14ac:dyDescent="0.3">
      <c r="A391" s="221"/>
      <c r="B391" s="222"/>
      <c r="C391" s="213">
        <v>379</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2348</v>
      </c>
      <c r="BV391" s="57" t="s">
        <v>2349</v>
      </c>
      <c r="BW391" s="57"/>
      <c r="CC391" s="57" t="s">
        <v>2350</v>
      </c>
    </row>
    <row r="392" spans="1:81" ht="18.75" x14ac:dyDescent="0.3">
      <c r="A392" s="221"/>
      <c r="B392" s="222"/>
      <c r="C392" s="214">
        <v>380</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2351</v>
      </c>
      <c r="BV392" s="57" t="s">
        <v>2352</v>
      </c>
      <c r="BW392" s="57"/>
      <c r="CC392" s="57" t="s">
        <v>2353</v>
      </c>
    </row>
    <row r="393" spans="1:81" ht="18.75" x14ac:dyDescent="0.3">
      <c r="A393" s="221"/>
      <c r="B393" s="222"/>
      <c r="C393" s="213">
        <v>381</v>
      </c>
      <c r="D393" s="205"/>
      <c r="E393" s="16"/>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2354</v>
      </c>
      <c r="BV393" s="57" t="s">
        <v>2355</v>
      </c>
      <c r="BW393" s="57"/>
      <c r="CC393" s="57" t="s">
        <v>2356</v>
      </c>
    </row>
    <row r="394" spans="1:81" ht="18.75" x14ac:dyDescent="0.3">
      <c r="A394" s="221"/>
      <c r="B394" s="222"/>
      <c r="C394" s="214">
        <v>382</v>
      </c>
      <c r="D394" s="207"/>
      <c r="E394" s="18"/>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2357</v>
      </c>
      <c r="BV394" s="57" t="s">
        <v>913</v>
      </c>
      <c r="BW394" s="57"/>
      <c r="CC394" s="57" t="s">
        <v>2358</v>
      </c>
    </row>
    <row r="395" spans="1:81" ht="18.75" x14ac:dyDescent="0.3">
      <c r="A395" s="221"/>
      <c r="B395" s="222"/>
      <c r="C395" s="214">
        <v>383</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2359</v>
      </c>
      <c r="BV395" s="57" t="s">
        <v>2360</v>
      </c>
      <c r="BW395" s="57"/>
      <c r="CC395" s="57" t="s">
        <v>2361</v>
      </c>
    </row>
    <row r="396" spans="1:81" ht="18.75" x14ac:dyDescent="0.3">
      <c r="A396" s="221"/>
      <c r="B396" s="222"/>
      <c r="C396" s="213">
        <v>384</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si="177"/>
        <v>0</v>
      </c>
      <c r="Z396" s="159">
        <f t="shared" si="192"/>
        <v>0</v>
      </c>
      <c r="AA396" s="327"/>
      <c r="AB396" s="400">
        <f t="shared" si="201"/>
        <v>0</v>
      </c>
      <c r="AC396" s="371"/>
      <c r="AD396" s="226" t="str">
        <f t="shared" si="178"/>
        <v/>
      </c>
      <c r="AE396" s="368">
        <f t="shared" si="193"/>
        <v>0</v>
      </c>
      <c r="AF396" s="339"/>
      <c r="AG396" s="338"/>
      <c r="AH396" s="336"/>
      <c r="AI396" s="161">
        <f t="shared" si="194"/>
        <v>0</v>
      </c>
      <c r="AJ396" s="162">
        <f t="shared" si="179"/>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si="180"/>
        <v/>
      </c>
      <c r="AX396" s="165" t="str">
        <f t="shared" si="181"/>
        <v/>
      </c>
      <c r="AY396" s="193" t="str">
        <f t="shared" si="182"/>
        <v/>
      </c>
      <c r="AZ396" s="183" t="str">
        <f t="shared" si="183"/>
        <v/>
      </c>
      <c r="BA396" s="173" t="str">
        <f t="shared" si="184"/>
        <v/>
      </c>
      <c r="BB396" s="174" t="str">
        <f t="shared" si="185"/>
        <v/>
      </c>
      <c r="BC396" s="186" t="str">
        <f t="shared" si="208"/>
        <v/>
      </c>
      <c r="BD396" s="174" t="str">
        <f t="shared" si="186"/>
        <v/>
      </c>
      <c r="BE396" s="201" t="str">
        <f t="shared" si="187"/>
        <v/>
      </c>
      <c r="BF396" s="174" t="str">
        <f t="shared" si="188"/>
        <v/>
      </c>
      <c r="BG396" s="186" t="str">
        <f t="shared" si="189"/>
        <v/>
      </c>
      <c r="BH396" s="175" t="str">
        <f t="shared" si="190"/>
        <v/>
      </c>
      <c r="BI396" s="632"/>
      <c r="BQ396" s="57" t="s">
        <v>2362</v>
      </c>
      <c r="BV396" s="57" t="s">
        <v>2363</v>
      </c>
      <c r="BW396" s="57"/>
      <c r="CC396" s="57" t="s">
        <v>2364</v>
      </c>
    </row>
    <row r="397" spans="1:81" ht="18.75" x14ac:dyDescent="0.3">
      <c r="A397" s="221"/>
      <c r="B397" s="222"/>
      <c r="C397" s="214">
        <v>385</v>
      </c>
      <c r="D397" s="205"/>
      <c r="E397" s="16"/>
      <c r="F397" s="17"/>
      <c r="G397" s="134"/>
      <c r="H397" s="135"/>
      <c r="I397" s="141"/>
      <c r="J397" s="25"/>
      <c r="K397" s="145"/>
      <c r="L397" s="28"/>
      <c r="M397" s="395"/>
      <c r="N397" s="158" t="str">
        <f t="shared" si="191"/>
        <v/>
      </c>
      <c r="O397" s="27"/>
      <c r="P397" s="27"/>
      <c r="Q397" s="27"/>
      <c r="R397" s="27"/>
      <c r="S397" s="27"/>
      <c r="T397" s="28"/>
      <c r="U397" s="29"/>
      <c r="V397" s="32"/>
      <c r="W397" s="318"/>
      <c r="X397" s="319"/>
      <c r="Y397" s="160">
        <f t="shared" ref="Y397:Y460" si="209">V397+W397+X397</f>
        <v>0</v>
      </c>
      <c r="Z397" s="159">
        <f t="shared" si="192"/>
        <v>0</v>
      </c>
      <c r="AA397" s="327"/>
      <c r="AB397" s="400">
        <f t="shared" si="201"/>
        <v>0</v>
      </c>
      <c r="AC397" s="371"/>
      <c r="AD397" s="226" t="str">
        <f t="shared" ref="AD397:AD460" si="210">IF(F397="x",(0-((V397*10)+(W397*20))),"")</f>
        <v/>
      </c>
      <c r="AE397" s="368">
        <f t="shared" si="193"/>
        <v>0</v>
      </c>
      <c r="AF397" s="339"/>
      <c r="AG397" s="338"/>
      <c r="AH397" s="336"/>
      <c r="AI397" s="161">
        <f t="shared" si="194"/>
        <v>0</v>
      </c>
      <c r="AJ397" s="162">
        <f t="shared" ref="AJ397:AJ460" si="211">(X397*20)+Z397+AA397+AF397</f>
        <v>0</v>
      </c>
      <c r="AK397" s="163">
        <f t="shared" si="195"/>
        <v>0</v>
      </c>
      <c r="AL397" s="164">
        <f t="shared" si="196"/>
        <v>0</v>
      </c>
      <c r="AM397" s="164">
        <f t="shared" si="197"/>
        <v>0</v>
      </c>
      <c r="AN397" s="164">
        <f t="shared" si="198"/>
        <v>0</v>
      </c>
      <c r="AO397" s="164">
        <f t="shared" si="199"/>
        <v>0</v>
      </c>
      <c r="AP397" s="610" t="str">
        <f t="shared" si="202"/>
        <v xml:space="preserve"> </v>
      </c>
      <c r="AQ397" s="613" t="str">
        <f t="shared" si="200"/>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ref="AW397:AW460" si="212">IF(N397&gt;0,N397,"")</f>
        <v/>
      </c>
      <c r="AX397" s="165" t="str">
        <f t="shared" ref="AX397:AX460" si="213">IF(AND(K397="x",AW397&gt;0),AW397,"")</f>
        <v/>
      </c>
      <c r="AY397" s="193" t="str">
        <f t="shared" ref="AY397:AY460" si="214">IF(OR(K397="x",F397="x",AW397&lt;=0),"",AW397)</f>
        <v/>
      </c>
      <c r="AZ397" s="183" t="str">
        <f t="shared" ref="AZ397:AZ460" si="215">IF(AND(F397="x",AW397&gt;0),AW397,"")</f>
        <v/>
      </c>
      <c r="BA397" s="173" t="str">
        <f t="shared" ref="BA397:BA460" si="216">IF(V397&gt;0,V397,"")</f>
        <v/>
      </c>
      <c r="BB397" s="174" t="str">
        <f t="shared" ref="BB397:BB460" si="217">IF(AND(K397="x",BA397&gt;0),BA397,"")</f>
        <v/>
      </c>
      <c r="BC397" s="186" t="str">
        <f t="shared" si="208"/>
        <v/>
      </c>
      <c r="BD397" s="174" t="str">
        <f t="shared" ref="BD397:BD460" si="218">IF(AND(F397="x",BA397&gt;0),BA397,"")</f>
        <v/>
      </c>
      <c r="BE397" s="201" t="str">
        <f t="shared" ref="BE397:BE460" si="219">IF(W397&gt;0,W397,"")</f>
        <v/>
      </c>
      <c r="BF397" s="174" t="str">
        <f t="shared" ref="BF397:BF460" si="220">IF(AND(K397="x",BE397&gt;0),BE397,"")</f>
        <v/>
      </c>
      <c r="BG397" s="186" t="str">
        <f t="shared" ref="BG397:BG460" si="221">IF(OR(K397="x",F397="x",BE397&lt;=0),"",BE397)</f>
        <v/>
      </c>
      <c r="BH397" s="175" t="str">
        <f t="shared" ref="BH397:BH460" si="222">IF(AND(F397="x",BE397&gt;0),BE397,"")</f>
        <v/>
      </c>
      <c r="BI397" s="632"/>
      <c r="BQ397" s="57" t="s">
        <v>2365</v>
      </c>
      <c r="BV397" s="57" t="s">
        <v>2366</v>
      </c>
      <c r="BW397" s="57"/>
      <c r="CC397" s="57" t="s">
        <v>2367</v>
      </c>
    </row>
    <row r="398" spans="1:81" ht="18.75" x14ac:dyDescent="0.3">
      <c r="A398" s="221"/>
      <c r="B398" s="222"/>
      <c r="C398" s="213">
        <v>386</v>
      </c>
      <c r="D398" s="207"/>
      <c r="E398" s="18"/>
      <c r="F398" s="17"/>
      <c r="G398" s="134"/>
      <c r="H398" s="135"/>
      <c r="I398" s="141"/>
      <c r="J398" s="25"/>
      <c r="K398" s="145"/>
      <c r="L398" s="28"/>
      <c r="M398" s="395"/>
      <c r="N398" s="158" t="str">
        <f t="shared" ref="N398:N461" si="223">IF((NETWORKDAYS(G398,M398)&gt;0),(NETWORKDAYS(G398,M398)),"")</f>
        <v/>
      </c>
      <c r="O398" s="27"/>
      <c r="P398" s="27"/>
      <c r="Q398" s="27"/>
      <c r="R398" s="27"/>
      <c r="S398" s="27"/>
      <c r="T398" s="28"/>
      <c r="U398" s="29"/>
      <c r="V398" s="32"/>
      <c r="W398" s="318"/>
      <c r="X398" s="319"/>
      <c r="Y398" s="160">
        <f t="shared" si="209"/>
        <v>0</v>
      </c>
      <c r="Z398" s="159">
        <f t="shared" ref="Z398:Z461" si="224">IF((F398="x"),0,((V398*10)+(W398*20)))</f>
        <v>0</v>
      </c>
      <c r="AA398" s="327"/>
      <c r="AB398" s="400">
        <f t="shared" si="201"/>
        <v>0</v>
      </c>
      <c r="AC398" s="371"/>
      <c r="AD398" s="226" t="str">
        <f t="shared" si="210"/>
        <v/>
      </c>
      <c r="AE398" s="368">
        <f t="shared" ref="AE398:AE461" si="225">IF(AND(Z398&gt;0,F398="x"),0,IF(AND(Z398&gt;0,AC398="x"),Z398-60,IF(AND(Z398&gt;0,AB398=-30),Z398+AB398,0)))</f>
        <v>0</v>
      </c>
      <c r="AF398" s="339"/>
      <c r="AG398" s="338"/>
      <c r="AH398" s="336"/>
      <c r="AI398" s="161">
        <f t="shared" ref="AI398:AI461" si="226">IF(AE398&lt;=0,AG398,AE398+AG398)</f>
        <v>0</v>
      </c>
      <c r="AJ398" s="162">
        <f t="shared" si="211"/>
        <v>0</v>
      </c>
      <c r="AK398" s="163">
        <f t="shared" ref="AK398:AK461" si="227">AJ398-AH398</f>
        <v>0</v>
      </c>
      <c r="AL398" s="164">
        <f t="shared" ref="AL398:AL461" si="228">IF(K398="x",AH398,0)</f>
        <v>0</v>
      </c>
      <c r="AM398" s="164">
        <f t="shared" ref="AM398:AM461" si="229">IF(K398="x",AI398,0)</f>
        <v>0</v>
      </c>
      <c r="AN398" s="164">
        <f t="shared" ref="AN398:AN461" si="230">IF(K398="x",AJ398,0)</f>
        <v>0</v>
      </c>
      <c r="AO398" s="164">
        <f t="shared" ref="AO398:AO461" si="231">IF(K398="x",AK398,0)</f>
        <v>0</v>
      </c>
      <c r="AP398" s="610" t="str">
        <f t="shared" si="202"/>
        <v xml:space="preserve"> </v>
      </c>
      <c r="AQ398" s="613" t="str">
        <f t="shared" ref="AQ398:AQ461" si="232">IF(AND(AH398&gt;4.99,AH398&lt;50),AH398," ")</f>
        <v xml:space="preserve"> </v>
      </c>
      <c r="AR398" s="613" t="str">
        <f t="shared" si="203"/>
        <v xml:space="preserve"> </v>
      </c>
      <c r="AS398" s="613" t="str">
        <f t="shared" si="204"/>
        <v xml:space="preserve"> </v>
      </c>
      <c r="AT398" s="613" t="str">
        <f t="shared" si="205"/>
        <v xml:space="preserve"> </v>
      </c>
      <c r="AU398" s="613" t="str">
        <f t="shared" si="206"/>
        <v xml:space="preserve"> </v>
      </c>
      <c r="AV398" s="614" t="str">
        <f t="shared" si="207"/>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2368</v>
      </c>
      <c r="BV398" s="57" t="s">
        <v>2369</v>
      </c>
      <c r="BW398" s="57"/>
      <c r="CC398" s="57" t="s">
        <v>2370</v>
      </c>
    </row>
    <row r="399" spans="1:81" ht="18.75" x14ac:dyDescent="0.3">
      <c r="A399" s="221"/>
      <c r="B399" s="222"/>
      <c r="C399" s="214">
        <v>387</v>
      </c>
      <c r="D399" s="205"/>
      <c r="E399" s="16"/>
      <c r="F399" s="17"/>
      <c r="G399" s="134"/>
      <c r="H399" s="137"/>
      <c r="I399" s="143"/>
      <c r="J399" s="80"/>
      <c r="K399" s="147"/>
      <c r="L399" s="30"/>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ref="AB399:AB462" si="233">IF(AND(Z399&gt;=0,F399="x"),0,IF(AND(Z399&gt;0,AC399="x"),0,IF(Z399&gt;0,0-30,0)))</f>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ref="AP399:AP462" si="234">IF(AND(AH399&gt;0,AH399&lt;5),AH399," ")</f>
        <v xml:space="preserve"> </v>
      </c>
      <c r="AQ399" s="613" t="str">
        <f t="shared" si="232"/>
        <v xml:space="preserve"> </v>
      </c>
      <c r="AR399" s="613" t="str">
        <f t="shared" ref="AR399:AR462" si="235">IF(AND(AH399&gt;49.99,AH399&lt;100),AH399," ")</f>
        <v xml:space="preserve"> </v>
      </c>
      <c r="AS399" s="613" t="str">
        <f t="shared" ref="AS399:AS462" si="236">IF(AND(AH399&gt;99.99,AH399&lt;500),AH399," ")</f>
        <v xml:space="preserve"> </v>
      </c>
      <c r="AT399" s="613" t="str">
        <f t="shared" ref="AT399:AT462" si="237">IF(AND(AH399&gt;499.99,AH399&lt;1000),AH399," ")</f>
        <v xml:space="preserve"> </v>
      </c>
      <c r="AU399" s="613" t="str">
        <f t="shared" ref="AU399:AU462" si="238">IF(AND(AH399&gt;999.99,AH399&lt;10000),AH399," ")</f>
        <v xml:space="preserve"> </v>
      </c>
      <c r="AV399" s="614" t="str">
        <f t="shared" ref="AV399:AV462" si="239">IF(AH399&gt;=10000,AH399," ")</f>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2371</v>
      </c>
      <c r="BV399" s="57" t="s">
        <v>999</v>
      </c>
      <c r="BW399" s="57"/>
      <c r="CC399" s="57" t="s">
        <v>2372</v>
      </c>
    </row>
    <row r="400" spans="1:81" ht="18.75" x14ac:dyDescent="0.3">
      <c r="A400" s="221"/>
      <c r="B400" s="222"/>
      <c r="C400" s="214">
        <v>388</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2373</v>
      </c>
      <c r="BV400" s="57" t="s">
        <v>2374</v>
      </c>
      <c r="BW400" s="57"/>
      <c r="CC400" s="57" t="s">
        <v>2375</v>
      </c>
    </row>
    <row r="401" spans="1:139" ht="18.75" x14ac:dyDescent="0.3">
      <c r="A401" s="221"/>
      <c r="B401" s="222"/>
      <c r="C401" s="213">
        <v>389</v>
      </c>
      <c r="D401" s="205"/>
      <c r="E401" s="16"/>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2376</v>
      </c>
      <c r="BV401" s="57" t="s">
        <v>2377</v>
      </c>
      <c r="BW401" s="57"/>
      <c r="CC401" s="57" t="s">
        <v>2378</v>
      </c>
    </row>
    <row r="402" spans="1:139" ht="18.75" x14ac:dyDescent="0.3">
      <c r="A402" s="221"/>
      <c r="B402" s="222"/>
      <c r="C402" s="214">
        <v>390</v>
      </c>
      <c r="D402" s="207"/>
      <c r="E402" s="18"/>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si="208"/>
        <v/>
      </c>
      <c r="BD402" s="174" t="str">
        <f t="shared" si="218"/>
        <v/>
      </c>
      <c r="BE402" s="201" t="str">
        <f t="shared" si="219"/>
        <v/>
      </c>
      <c r="BF402" s="174" t="str">
        <f t="shared" si="220"/>
        <v/>
      </c>
      <c r="BG402" s="186" t="str">
        <f t="shared" si="221"/>
        <v/>
      </c>
      <c r="BH402" s="175" t="str">
        <f t="shared" si="222"/>
        <v/>
      </c>
      <c r="BI402" s="632"/>
      <c r="BQ402" s="57" t="s">
        <v>2379</v>
      </c>
      <c r="BV402" s="57" t="s">
        <v>2380</v>
      </c>
      <c r="BW402" s="57"/>
      <c r="CC402" s="57" t="s">
        <v>2381</v>
      </c>
    </row>
    <row r="403" spans="1:139" ht="18.75" x14ac:dyDescent="0.3">
      <c r="A403" s="221"/>
      <c r="B403" s="222"/>
      <c r="C403" s="213">
        <v>391</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ref="BC403:BC466" si="240">IF(OR(K403="x",F403="X",BA403&lt;=0),"",BA403)</f>
        <v/>
      </c>
      <c r="BD403" s="174" t="str">
        <f t="shared" si="218"/>
        <v/>
      </c>
      <c r="BE403" s="201" t="str">
        <f t="shared" si="219"/>
        <v/>
      </c>
      <c r="BF403" s="174" t="str">
        <f t="shared" si="220"/>
        <v/>
      </c>
      <c r="BG403" s="186" t="str">
        <f t="shared" si="221"/>
        <v/>
      </c>
      <c r="BH403" s="175" t="str">
        <f t="shared" si="222"/>
        <v/>
      </c>
      <c r="BI403" s="632"/>
      <c r="BQ403" s="57" t="s">
        <v>2382</v>
      </c>
      <c r="BV403" s="57" t="s">
        <v>2383</v>
      </c>
      <c r="BW403" s="57"/>
      <c r="CC403" s="57" t="s">
        <v>2384</v>
      </c>
    </row>
    <row r="404" spans="1:139" ht="18.75" x14ac:dyDescent="0.3">
      <c r="A404" s="221"/>
      <c r="B404" s="222"/>
      <c r="C404" s="214">
        <v>392</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2385</v>
      </c>
      <c r="BV404" s="57" t="s">
        <v>2386</v>
      </c>
      <c r="BW404" s="57"/>
      <c r="CC404" s="57" t="s">
        <v>2387</v>
      </c>
    </row>
    <row r="405" spans="1:139" ht="18.75" x14ac:dyDescent="0.3">
      <c r="A405" s="221"/>
      <c r="B405" s="222"/>
      <c r="C405" s="214">
        <v>393</v>
      </c>
      <c r="D405" s="205"/>
      <c r="E405" s="16"/>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2388</v>
      </c>
      <c r="BV405" s="57" t="s">
        <v>2389</v>
      </c>
      <c r="BW405" s="57"/>
      <c r="CC405" s="57" t="s">
        <v>2390</v>
      </c>
    </row>
    <row r="406" spans="1:139" ht="18.75" x14ac:dyDescent="0.3">
      <c r="A406" s="221"/>
      <c r="B406" s="222"/>
      <c r="C406" s="213">
        <v>394</v>
      </c>
      <c r="D406" s="207"/>
      <c r="E406" s="18"/>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2391</v>
      </c>
      <c r="BV406" s="57" t="s">
        <v>2392</v>
      </c>
      <c r="BW406" s="57"/>
      <c r="CC406" s="57" t="s">
        <v>2393</v>
      </c>
    </row>
    <row r="407" spans="1:139" ht="18.75" x14ac:dyDescent="0.3">
      <c r="A407" s="221"/>
      <c r="B407" s="222"/>
      <c r="C407" s="214">
        <v>395</v>
      </c>
      <c r="D407" s="205"/>
      <c r="E407" s="16"/>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2394</v>
      </c>
      <c r="BV407" s="57" t="s">
        <v>2395</v>
      </c>
      <c r="BW407" s="57"/>
    </row>
    <row r="408" spans="1:139" ht="18.75" x14ac:dyDescent="0.3">
      <c r="A408" s="221"/>
      <c r="B408" s="222"/>
      <c r="C408" s="213">
        <v>396</v>
      </c>
      <c r="D408" s="205"/>
      <c r="E408" s="22"/>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2396</v>
      </c>
      <c r="BV408" s="57" t="s">
        <v>2397</v>
      </c>
      <c r="BW408" s="57"/>
    </row>
    <row r="409" spans="1:139" ht="18.75" x14ac:dyDescent="0.3">
      <c r="A409" s="221"/>
      <c r="B409" s="222"/>
      <c r="C409" s="214">
        <v>397</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2398</v>
      </c>
      <c r="BV409" s="57" t="s">
        <v>2399</v>
      </c>
      <c r="BW409" s="57"/>
    </row>
    <row r="410" spans="1:139" ht="18.75" x14ac:dyDescent="0.3">
      <c r="A410" s="221"/>
      <c r="B410" s="222"/>
      <c r="C410" s="214">
        <v>398</v>
      </c>
      <c r="D410" s="205"/>
      <c r="E410" s="16"/>
      <c r="F410" s="17"/>
      <c r="G410" s="134"/>
      <c r="H410" s="135"/>
      <c r="I410" s="141"/>
      <c r="J410" s="25"/>
      <c r="K410" s="145"/>
      <c r="L410" s="28"/>
      <c r="M410" s="395"/>
      <c r="N410" s="158" t="str">
        <f t="shared" si="223"/>
        <v/>
      </c>
      <c r="O410" s="27"/>
      <c r="P410" s="27"/>
      <c r="Q410" s="27"/>
      <c r="R410" s="27"/>
      <c r="S410" s="27"/>
      <c r="T410" s="28"/>
      <c r="U410" s="29"/>
      <c r="V410" s="32"/>
      <c r="W410" s="318"/>
      <c r="X410" s="319"/>
      <c r="Y410" s="160">
        <f t="shared" si="209"/>
        <v>0</v>
      </c>
      <c r="Z410" s="159">
        <f t="shared" si="224"/>
        <v>0</v>
      </c>
      <c r="AA410" s="327"/>
      <c r="AB410" s="400">
        <f t="shared" si="233"/>
        <v>0</v>
      </c>
      <c r="AC410" s="371"/>
      <c r="AD410" s="226" t="str">
        <f t="shared" si="210"/>
        <v/>
      </c>
      <c r="AE410" s="368">
        <f t="shared" si="225"/>
        <v>0</v>
      </c>
      <c r="AF410" s="339"/>
      <c r="AG410" s="338"/>
      <c r="AH410" s="336"/>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2400</v>
      </c>
      <c r="BV410" s="57" t="s">
        <v>2401</v>
      </c>
      <c r="BW410" s="57"/>
    </row>
    <row r="411" spans="1:139" ht="18.75" x14ac:dyDescent="0.3">
      <c r="A411" s="221"/>
      <c r="B411" s="222"/>
      <c r="C411" s="213">
        <v>399</v>
      </c>
      <c r="D411" s="209"/>
      <c r="E411" s="19"/>
      <c r="F411" s="17"/>
      <c r="G411" s="138"/>
      <c r="H411" s="137"/>
      <c r="I411" s="143"/>
      <c r="J411" s="80"/>
      <c r="K411" s="147"/>
      <c r="L411" s="30"/>
      <c r="M411" s="396"/>
      <c r="N411" s="158" t="str">
        <f t="shared" si="223"/>
        <v/>
      </c>
      <c r="O411" s="27"/>
      <c r="P411" s="27"/>
      <c r="Q411" s="27"/>
      <c r="R411" s="27"/>
      <c r="S411" s="27"/>
      <c r="T411" s="30"/>
      <c r="U411" s="31"/>
      <c r="V411" s="32"/>
      <c r="W411" s="320"/>
      <c r="X411" s="318"/>
      <c r="Y411" s="160">
        <f t="shared" si="209"/>
        <v>0</v>
      </c>
      <c r="Z411" s="159">
        <f t="shared" si="224"/>
        <v>0</v>
      </c>
      <c r="AA411" s="328"/>
      <c r="AB411" s="400">
        <f t="shared" si="233"/>
        <v>0</v>
      </c>
      <c r="AC411" s="371"/>
      <c r="AD411" s="226" t="str">
        <f t="shared" si="210"/>
        <v/>
      </c>
      <c r="AE411" s="368">
        <f t="shared" si="225"/>
        <v>0</v>
      </c>
      <c r="AF411" s="340"/>
      <c r="AG411" s="341"/>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Q411" s="57" t="s">
        <v>2402</v>
      </c>
      <c r="BV411" s="57" t="s">
        <v>2403</v>
      </c>
      <c r="BW411" s="57"/>
    </row>
    <row r="412" spans="1:139" s="26" customFormat="1" ht="18.75" x14ac:dyDescent="0.3">
      <c r="A412" s="221"/>
      <c r="B412" s="222"/>
      <c r="C412" s="213">
        <v>400</v>
      </c>
      <c r="D412" s="205"/>
      <c r="E412" s="24"/>
      <c r="F412" s="17"/>
      <c r="G412" s="134"/>
      <c r="H412" s="139"/>
      <c r="I412" s="141"/>
      <c r="J412" s="25"/>
      <c r="K412" s="145"/>
      <c r="L412" s="28"/>
      <c r="M412" s="395"/>
      <c r="N412" s="158" t="str">
        <f t="shared" si="223"/>
        <v/>
      </c>
      <c r="O412" s="27"/>
      <c r="P412" s="27"/>
      <c r="Q412" s="27"/>
      <c r="R412" s="27"/>
      <c r="S412" s="27"/>
      <c r="T412" s="27"/>
      <c r="U412" s="28"/>
      <c r="V412" s="32"/>
      <c r="W412" s="318"/>
      <c r="X412" s="318"/>
      <c r="Y412" s="160">
        <f t="shared" si="209"/>
        <v>0</v>
      </c>
      <c r="Z412" s="159">
        <f t="shared" si="224"/>
        <v>0</v>
      </c>
      <c r="AA412" s="327"/>
      <c r="AB412" s="400">
        <f t="shared" si="233"/>
        <v>0</v>
      </c>
      <c r="AC412" s="371"/>
      <c r="AD412" s="226" t="str">
        <f t="shared" si="210"/>
        <v/>
      </c>
      <c r="AE412" s="368">
        <f t="shared" si="225"/>
        <v>0</v>
      </c>
      <c r="AF412" s="339"/>
      <c r="AG412" s="342"/>
      <c r="AH412" s="339"/>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J412" s="59"/>
      <c r="BK412" s="59"/>
      <c r="BL412" s="59"/>
      <c r="BM412" s="59"/>
      <c r="BN412" s="59"/>
      <c r="BO412" s="59"/>
      <c r="BP412" s="59"/>
      <c r="BQ412" s="57" t="s">
        <v>2404</v>
      </c>
      <c r="BR412" s="59"/>
      <c r="BS412" s="59"/>
      <c r="BT412" s="59"/>
      <c r="BU412" s="59"/>
      <c r="BV412" s="57" t="s">
        <v>2405</v>
      </c>
      <c r="BW412" s="57"/>
      <c r="BX412" s="59"/>
      <c r="BY412" s="59"/>
      <c r="BZ412" s="59"/>
      <c r="CA412" s="59"/>
      <c r="CB412" s="59"/>
      <c r="CC412" s="59"/>
      <c r="CD412" s="37"/>
      <c r="CE412" s="37"/>
      <c r="CF412" s="68"/>
      <c r="CG412" s="68"/>
      <c r="CH412" s="68"/>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69"/>
      <c r="EI412" s="69"/>
    </row>
    <row r="413" spans="1:139" ht="18.75" x14ac:dyDescent="0.3">
      <c r="A413" s="219"/>
      <c r="B413" s="220"/>
      <c r="C413" s="213">
        <v>401</v>
      </c>
      <c r="D413" s="204"/>
      <c r="E413" s="35"/>
      <c r="F413" s="34"/>
      <c r="G413" s="131"/>
      <c r="H413" s="136"/>
      <c r="I413" s="140"/>
      <c r="J413" s="78"/>
      <c r="K413" s="144"/>
      <c r="L413" s="119"/>
      <c r="M413" s="395"/>
      <c r="N413" s="158" t="str">
        <f t="shared" si="223"/>
        <v/>
      </c>
      <c r="O413" s="321"/>
      <c r="P413" s="315"/>
      <c r="Q413" s="315"/>
      <c r="R413" s="315"/>
      <c r="S413" s="315"/>
      <c r="T413" s="315"/>
      <c r="U413" s="316"/>
      <c r="V413" s="167"/>
      <c r="W413" s="313"/>
      <c r="X413" s="313"/>
      <c r="Y413" s="160">
        <f t="shared" si="209"/>
        <v>0</v>
      </c>
      <c r="Z413" s="159">
        <f t="shared" si="224"/>
        <v>0</v>
      </c>
      <c r="AA413" s="327"/>
      <c r="AB413" s="400">
        <f t="shared" si="233"/>
        <v>0</v>
      </c>
      <c r="AC413" s="371"/>
      <c r="AD413" s="226" t="str">
        <f t="shared" si="210"/>
        <v/>
      </c>
      <c r="AE413" s="368">
        <f t="shared" si="225"/>
        <v>0</v>
      </c>
      <c r="AF413" s="339"/>
      <c r="AG413" s="338"/>
      <c r="AH413" s="336"/>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2406</v>
      </c>
      <c r="BV413" s="57" t="s">
        <v>2407</v>
      </c>
      <c r="BW413" s="57"/>
    </row>
    <row r="414" spans="1:139" ht="18.75" x14ac:dyDescent="0.3">
      <c r="A414" s="219"/>
      <c r="B414" s="220"/>
      <c r="C414" s="213">
        <v>402</v>
      </c>
      <c r="D414" s="204"/>
      <c r="E414" s="33"/>
      <c r="F414" s="34"/>
      <c r="G414" s="131"/>
      <c r="H414" s="133"/>
      <c r="I414" s="140"/>
      <c r="J414" s="78"/>
      <c r="K414" s="144"/>
      <c r="L414" s="119"/>
      <c r="M414" s="394"/>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2408</v>
      </c>
      <c r="BV414" s="57" t="s">
        <v>2409</v>
      </c>
      <c r="BW414" s="57"/>
    </row>
    <row r="415" spans="1:139" ht="18.75" x14ac:dyDescent="0.3">
      <c r="A415" s="219"/>
      <c r="B415" s="220"/>
      <c r="C415" s="213">
        <v>403</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2410</v>
      </c>
      <c r="BV415" s="57" t="s">
        <v>2411</v>
      </c>
      <c r="BW415" s="57"/>
    </row>
    <row r="416" spans="1:139" ht="18.75" x14ac:dyDescent="0.3">
      <c r="A416" s="219"/>
      <c r="B416" s="220"/>
      <c r="C416" s="213">
        <v>404</v>
      </c>
      <c r="D416" s="204"/>
      <c r="E416" s="33"/>
      <c r="F416" s="34"/>
      <c r="G416" s="134"/>
      <c r="H416" s="135"/>
      <c r="I416" s="141"/>
      <c r="J416" s="25"/>
      <c r="K416" s="145"/>
      <c r="L416" s="28"/>
      <c r="M416" s="395"/>
      <c r="N416" s="158" t="str">
        <f t="shared" si="223"/>
        <v/>
      </c>
      <c r="O416" s="315"/>
      <c r="P416" s="315"/>
      <c r="Q416" s="315"/>
      <c r="R416" s="315"/>
      <c r="S416" s="315"/>
      <c r="T416" s="316"/>
      <c r="U416" s="317"/>
      <c r="V416" s="167"/>
      <c r="W416" s="313"/>
      <c r="X416" s="313"/>
      <c r="Y416" s="160">
        <f t="shared" si="209"/>
        <v>0</v>
      </c>
      <c r="Z416" s="159">
        <f t="shared" si="224"/>
        <v>0</v>
      </c>
      <c r="AA416" s="326"/>
      <c r="AB416" s="400">
        <f t="shared" si="233"/>
        <v>0</v>
      </c>
      <c r="AC416" s="370"/>
      <c r="AD416" s="226" t="str">
        <f t="shared" si="210"/>
        <v/>
      </c>
      <c r="AE416" s="368">
        <f t="shared" si="225"/>
        <v>0</v>
      </c>
      <c r="AF416" s="331"/>
      <c r="AG416" s="333"/>
      <c r="AH416" s="334"/>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1438</v>
      </c>
      <c r="BV416" s="57" t="s">
        <v>2412</v>
      </c>
      <c r="BW416" s="57"/>
    </row>
    <row r="417" spans="1:75" ht="18.75" x14ac:dyDescent="0.3">
      <c r="A417" s="221"/>
      <c r="B417" s="222"/>
      <c r="C417" s="214">
        <v>405</v>
      </c>
      <c r="D417" s="205"/>
      <c r="E417" s="16"/>
      <c r="F417" s="17"/>
      <c r="G417" s="134"/>
      <c r="H417" s="135"/>
      <c r="I417" s="141"/>
      <c r="J417" s="25"/>
      <c r="K417" s="145"/>
      <c r="L417" s="28"/>
      <c r="M417" s="395"/>
      <c r="N417" s="158" t="str">
        <f t="shared" si="223"/>
        <v/>
      </c>
      <c r="O417" s="27"/>
      <c r="P417" s="27"/>
      <c r="Q417" s="27"/>
      <c r="R417" s="27"/>
      <c r="S417" s="27"/>
      <c r="T417" s="28"/>
      <c r="U417" s="29"/>
      <c r="V417" s="167"/>
      <c r="W417" s="313"/>
      <c r="X417" s="313"/>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2413</v>
      </c>
      <c r="BV417" s="57" t="s">
        <v>2414</v>
      </c>
      <c r="BW417" s="57"/>
    </row>
    <row r="418" spans="1:75" ht="18.75" x14ac:dyDescent="0.3">
      <c r="A418" s="221"/>
      <c r="B418" s="222"/>
      <c r="C418" s="213">
        <v>406</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2415</v>
      </c>
      <c r="BV418" s="57" t="s">
        <v>2416</v>
      </c>
      <c r="BW418" s="57"/>
    </row>
    <row r="419" spans="1:75" ht="18.75" x14ac:dyDescent="0.3">
      <c r="A419" s="221"/>
      <c r="B419" s="222"/>
      <c r="C419" s="214">
        <v>407</v>
      </c>
      <c r="D419" s="205"/>
      <c r="E419" s="16"/>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2417</v>
      </c>
      <c r="BV419" s="57" t="s">
        <v>2418</v>
      </c>
      <c r="BW419" s="57"/>
    </row>
    <row r="420" spans="1:75" ht="18.75" x14ac:dyDescent="0.3">
      <c r="A420" s="221"/>
      <c r="B420" s="222"/>
      <c r="C420" s="214">
        <v>408</v>
      </c>
      <c r="D420" s="207"/>
      <c r="E420" s="18"/>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2419</v>
      </c>
      <c r="BV420" s="57" t="s">
        <v>2420</v>
      </c>
      <c r="BW420" s="57"/>
    </row>
    <row r="421" spans="1:75" ht="18.75" x14ac:dyDescent="0.3">
      <c r="A421" s="221"/>
      <c r="B421" s="222"/>
      <c r="C421" s="213">
        <v>409</v>
      </c>
      <c r="D421" s="208"/>
      <c r="E421" s="16"/>
      <c r="F421" s="17"/>
      <c r="G421" s="134"/>
      <c r="H421" s="135"/>
      <c r="I421" s="141"/>
      <c r="J421" s="25"/>
      <c r="K421" s="145"/>
      <c r="L421" s="28"/>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2421</v>
      </c>
      <c r="BV421" s="57" t="s">
        <v>2422</v>
      </c>
      <c r="BW421" s="57"/>
    </row>
    <row r="422" spans="1:75" ht="18.75" x14ac:dyDescent="0.3">
      <c r="A422" s="221"/>
      <c r="B422" s="222"/>
      <c r="C422" s="214">
        <v>410</v>
      </c>
      <c r="D422" s="205"/>
      <c r="E422" s="16"/>
      <c r="F422" s="17"/>
      <c r="G422" s="134"/>
      <c r="H422" s="137"/>
      <c r="I422" s="143"/>
      <c r="J422" s="80"/>
      <c r="K422" s="147"/>
      <c r="L422" s="30"/>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2423</v>
      </c>
      <c r="BV422" s="57" t="s">
        <v>2424</v>
      </c>
      <c r="BW422" s="57"/>
    </row>
    <row r="423" spans="1:75" ht="18.75" x14ac:dyDescent="0.3">
      <c r="A423" s="221"/>
      <c r="B423" s="222"/>
      <c r="C423" s="213">
        <v>411</v>
      </c>
      <c r="D423" s="205"/>
      <c r="E423" s="16"/>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2425</v>
      </c>
      <c r="BV423" s="57" t="s">
        <v>2426</v>
      </c>
      <c r="BW423" s="57"/>
    </row>
    <row r="424" spans="1:75" ht="18.75" x14ac:dyDescent="0.3">
      <c r="A424" s="221"/>
      <c r="B424" s="222"/>
      <c r="C424" s="214">
        <v>412</v>
      </c>
      <c r="D424" s="207"/>
      <c r="E424" s="18"/>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2427</v>
      </c>
      <c r="BV424" s="57" t="s">
        <v>2428</v>
      </c>
      <c r="BW424" s="57"/>
    </row>
    <row r="425" spans="1:75" ht="18.75" x14ac:dyDescent="0.3">
      <c r="A425" s="221"/>
      <c r="B425" s="222"/>
      <c r="C425" s="214">
        <v>413</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2429</v>
      </c>
      <c r="BV425" s="57" t="s">
        <v>2430</v>
      </c>
      <c r="BW425" s="57"/>
    </row>
    <row r="426" spans="1:75" ht="18.75" x14ac:dyDescent="0.3">
      <c r="A426" s="221"/>
      <c r="B426" s="222"/>
      <c r="C426" s="213">
        <v>414</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2431</v>
      </c>
      <c r="BV426" s="57" t="s">
        <v>2432</v>
      </c>
      <c r="BW426" s="57"/>
    </row>
    <row r="427" spans="1:75" ht="18.75" x14ac:dyDescent="0.3">
      <c r="A427" s="221"/>
      <c r="B427" s="222"/>
      <c r="C427" s="214">
        <v>415</v>
      </c>
      <c r="D427" s="205"/>
      <c r="E427" s="16"/>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2433</v>
      </c>
      <c r="BV427" s="57" t="s">
        <v>2434</v>
      </c>
      <c r="BW427" s="57"/>
    </row>
    <row r="428" spans="1:75" ht="18.75" x14ac:dyDescent="0.3">
      <c r="A428" s="221"/>
      <c r="B428" s="222"/>
      <c r="C428" s="213">
        <v>416</v>
      </c>
      <c r="D428" s="207"/>
      <c r="E428" s="18"/>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2435</v>
      </c>
      <c r="BV428" s="57" t="s">
        <v>2436</v>
      </c>
      <c r="BW428" s="57"/>
    </row>
    <row r="429" spans="1:75" ht="18.75" x14ac:dyDescent="0.3">
      <c r="A429" s="221"/>
      <c r="B429" s="222"/>
      <c r="C429" s="214">
        <v>417</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2437</v>
      </c>
      <c r="BV429" s="57" t="s">
        <v>2438</v>
      </c>
      <c r="BW429" s="57"/>
    </row>
    <row r="430" spans="1:75" ht="18.75" x14ac:dyDescent="0.3">
      <c r="A430" s="221"/>
      <c r="B430" s="222"/>
      <c r="C430" s="214">
        <v>418</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2439</v>
      </c>
      <c r="BV430" s="57" t="s">
        <v>1391</v>
      </c>
      <c r="BW430" s="57"/>
    </row>
    <row r="431" spans="1:75" ht="18.75" x14ac:dyDescent="0.3">
      <c r="A431" s="221"/>
      <c r="B431" s="222"/>
      <c r="C431" s="213">
        <v>419</v>
      </c>
      <c r="D431" s="205"/>
      <c r="E431" s="16"/>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2440</v>
      </c>
      <c r="BV431" s="57" t="s">
        <v>2441</v>
      </c>
      <c r="BW431" s="57"/>
    </row>
    <row r="432" spans="1:75" ht="18.75" x14ac:dyDescent="0.3">
      <c r="A432" s="221"/>
      <c r="B432" s="222"/>
      <c r="C432" s="214">
        <v>420</v>
      </c>
      <c r="D432" s="207"/>
      <c r="E432" s="18"/>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2442</v>
      </c>
      <c r="BV432" s="57" t="s">
        <v>2443</v>
      </c>
      <c r="BW432" s="57"/>
    </row>
    <row r="433" spans="1:75" ht="18.75" x14ac:dyDescent="0.3">
      <c r="A433" s="221"/>
      <c r="B433" s="222"/>
      <c r="C433" s="213">
        <v>421</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2444</v>
      </c>
      <c r="BV433" s="57" t="s">
        <v>2445</v>
      </c>
      <c r="BW433" s="57"/>
    </row>
    <row r="434" spans="1:75" ht="18.75" x14ac:dyDescent="0.3">
      <c r="A434" s="221"/>
      <c r="B434" s="222"/>
      <c r="C434" s="214">
        <v>422</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2469</v>
      </c>
    </row>
    <row r="435" spans="1:75" ht="18.75" x14ac:dyDescent="0.3">
      <c r="A435" s="221"/>
      <c r="B435" s="222"/>
      <c r="C435" s="214">
        <v>423</v>
      </c>
      <c r="D435" s="205"/>
      <c r="E435" s="16"/>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2470</v>
      </c>
    </row>
    <row r="436" spans="1:75" ht="18.75" x14ac:dyDescent="0.3">
      <c r="A436" s="221"/>
      <c r="B436" s="222"/>
      <c r="C436" s="213">
        <v>424</v>
      </c>
      <c r="D436" s="207"/>
      <c r="E436" s="18"/>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2471</v>
      </c>
    </row>
    <row r="437" spans="1:75" ht="18.75" x14ac:dyDescent="0.3">
      <c r="A437" s="221"/>
      <c r="B437" s="222"/>
      <c r="C437" s="214">
        <v>425</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2472</v>
      </c>
    </row>
    <row r="438" spans="1:75" ht="18.75" x14ac:dyDescent="0.3">
      <c r="A438" s="221"/>
      <c r="B438" s="222"/>
      <c r="C438" s="213">
        <v>426</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2473</v>
      </c>
    </row>
    <row r="439" spans="1:75" ht="18.75" x14ac:dyDescent="0.3">
      <c r="A439" s="221"/>
      <c r="B439" s="222"/>
      <c r="C439" s="214">
        <v>427</v>
      </c>
      <c r="D439" s="205"/>
      <c r="E439" s="16"/>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2474</v>
      </c>
    </row>
    <row r="440" spans="1:75" ht="18.75" x14ac:dyDescent="0.3">
      <c r="A440" s="221"/>
      <c r="B440" s="222"/>
      <c r="C440" s="214">
        <v>428</v>
      </c>
      <c r="D440" s="207"/>
      <c r="E440" s="18"/>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1769</v>
      </c>
    </row>
    <row r="441" spans="1:75" ht="18.75" x14ac:dyDescent="0.3">
      <c r="A441" s="221"/>
      <c r="B441" s="222"/>
      <c r="C441" s="213">
        <v>429</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2475</v>
      </c>
    </row>
    <row r="442" spans="1:75" ht="18.75" x14ac:dyDescent="0.3">
      <c r="A442" s="221"/>
      <c r="B442" s="222"/>
      <c r="C442" s="214">
        <v>430</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2476</v>
      </c>
    </row>
    <row r="443" spans="1:75" ht="18.75" x14ac:dyDescent="0.3">
      <c r="A443" s="221"/>
      <c r="B443" s="222"/>
      <c r="C443" s="213">
        <v>431</v>
      </c>
      <c r="D443" s="205"/>
      <c r="E443" s="16"/>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2477</v>
      </c>
    </row>
    <row r="444" spans="1:75" ht="18.75" x14ac:dyDescent="0.3">
      <c r="A444" s="221"/>
      <c r="B444" s="222"/>
      <c r="C444" s="214">
        <v>432</v>
      </c>
      <c r="D444" s="207"/>
      <c r="E444" s="18"/>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2478</v>
      </c>
    </row>
    <row r="445" spans="1:75" ht="18.75" x14ac:dyDescent="0.3">
      <c r="A445" s="221"/>
      <c r="B445" s="222"/>
      <c r="C445" s="214">
        <v>433</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2479</v>
      </c>
    </row>
    <row r="446" spans="1:75" ht="18.75" x14ac:dyDescent="0.3">
      <c r="A446" s="221"/>
      <c r="B446" s="222"/>
      <c r="C446" s="213">
        <v>434</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2480</v>
      </c>
    </row>
    <row r="447" spans="1:75" ht="18.75" x14ac:dyDescent="0.3">
      <c r="A447" s="221"/>
      <c r="B447" s="222"/>
      <c r="C447" s="214">
        <v>435</v>
      </c>
      <c r="D447" s="205"/>
      <c r="E447" s="16"/>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2481</v>
      </c>
    </row>
    <row r="448" spans="1:75" ht="18.75" x14ac:dyDescent="0.3">
      <c r="A448" s="221"/>
      <c r="B448" s="222"/>
      <c r="C448" s="213">
        <v>436</v>
      </c>
      <c r="D448" s="207"/>
      <c r="E448" s="18"/>
      <c r="F448" s="17"/>
      <c r="G448" s="134"/>
      <c r="H448" s="135"/>
      <c r="I448" s="141"/>
      <c r="J448" s="25"/>
      <c r="K448" s="145"/>
      <c r="L448" s="28"/>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2482</v>
      </c>
    </row>
    <row r="449" spans="1:139" ht="18.75" x14ac:dyDescent="0.3">
      <c r="A449" s="221"/>
      <c r="B449" s="222"/>
      <c r="C449" s="214">
        <v>437</v>
      </c>
      <c r="D449" s="205"/>
      <c r="E449" s="16"/>
      <c r="F449" s="17"/>
      <c r="G449" s="134"/>
      <c r="H449" s="137"/>
      <c r="I449" s="143"/>
      <c r="J449" s="80"/>
      <c r="K449" s="147"/>
      <c r="L449" s="30"/>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2483</v>
      </c>
    </row>
    <row r="450" spans="1:139" ht="18.75" x14ac:dyDescent="0.3">
      <c r="A450" s="221"/>
      <c r="B450" s="222"/>
      <c r="C450" s="214">
        <v>438</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2484</v>
      </c>
    </row>
    <row r="451" spans="1:139" ht="18.75" x14ac:dyDescent="0.3">
      <c r="A451" s="221"/>
      <c r="B451" s="222"/>
      <c r="C451" s="213">
        <v>439</v>
      </c>
      <c r="D451" s="205"/>
      <c r="E451" s="16"/>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2485</v>
      </c>
    </row>
    <row r="452" spans="1:139" ht="18.75" x14ac:dyDescent="0.3">
      <c r="A452" s="221"/>
      <c r="B452" s="222"/>
      <c r="C452" s="214">
        <v>440</v>
      </c>
      <c r="D452" s="207"/>
      <c r="E452" s="18"/>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2486</v>
      </c>
    </row>
    <row r="453" spans="1:139" ht="18.75" x14ac:dyDescent="0.3">
      <c r="A453" s="221"/>
      <c r="B453" s="222"/>
      <c r="C453" s="213">
        <v>441</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2487</v>
      </c>
    </row>
    <row r="454" spans="1:139" ht="18.75" x14ac:dyDescent="0.3">
      <c r="A454" s="221"/>
      <c r="B454" s="222"/>
      <c r="C454" s="214">
        <v>442</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2488</v>
      </c>
    </row>
    <row r="455" spans="1:139" ht="18.75" x14ac:dyDescent="0.3">
      <c r="A455" s="221"/>
      <c r="B455" s="222"/>
      <c r="C455" s="214">
        <v>443</v>
      </c>
      <c r="D455" s="205"/>
      <c r="E455" s="16"/>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2489</v>
      </c>
    </row>
    <row r="456" spans="1:139" ht="18.75" x14ac:dyDescent="0.3">
      <c r="A456" s="221"/>
      <c r="B456" s="222"/>
      <c r="C456" s="213">
        <v>444</v>
      </c>
      <c r="D456" s="207"/>
      <c r="E456" s="18"/>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2490</v>
      </c>
    </row>
    <row r="457" spans="1:139" ht="18.75" x14ac:dyDescent="0.3">
      <c r="A457" s="221"/>
      <c r="B457" s="222"/>
      <c r="C457" s="214">
        <v>445</v>
      </c>
      <c r="D457" s="205"/>
      <c r="E457" s="16"/>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2491</v>
      </c>
    </row>
    <row r="458" spans="1:139" ht="18.75" x14ac:dyDescent="0.3">
      <c r="A458" s="221"/>
      <c r="B458" s="222"/>
      <c r="C458" s="213">
        <v>446</v>
      </c>
      <c r="D458" s="205"/>
      <c r="E458" s="22"/>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2492</v>
      </c>
    </row>
    <row r="459" spans="1:139" ht="18.75" x14ac:dyDescent="0.3">
      <c r="A459" s="221"/>
      <c r="B459" s="222"/>
      <c r="C459" s="214">
        <v>447</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2493</v>
      </c>
    </row>
    <row r="460" spans="1:139" ht="18.75" x14ac:dyDescent="0.3">
      <c r="A460" s="221"/>
      <c r="B460" s="222"/>
      <c r="C460" s="214">
        <v>448</v>
      </c>
      <c r="D460" s="205"/>
      <c r="E460" s="16"/>
      <c r="F460" s="17"/>
      <c r="G460" s="134"/>
      <c r="H460" s="135"/>
      <c r="I460" s="141"/>
      <c r="J460" s="25"/>
      <c r="K460" s="145"/>
      <c r="L460" s="28"/>
      <c r="M460" s="395"/>
      <c r="N460" s="158" t="str">
        <f t="shared" si="223"/>
        <v/>
      </c>
      <c r="O460" s="27"/>
      <c r="P460" s="27"/>
      <c r="Q460" s="27"/>
      <c r="R460" s="27"/>
      <c r="S460" s="27"/>
      <c r="T460" s="28"/>
      <c r="U460" s="29"/>
      <c r="V460" s="32"/>
      <c r="W460" s="318"/>
      <c r="X460" s="319"/>
      <c r="Y460" s="160">
        <f t="shared" si="209"/>
        <v>0</v>
      </c>
      <c r="Z460" s="159">
        <f t="shared" si="224"/>
        <v>0</v>
      </c>
      <c r="AA460" s="327"/>
      <c r="AB460" s="400">
        <f t="shared" si="233"/>
        <v>0</v>
      </c>
      <c r="AC460" s="371"/>
      <c r="AD460" s="226" t="str">
        <f t="shared" si="210"/>
        <v/>
      </c>
      <c r="AE460" s="368">
        <f t="shared" si="225"/>
        <v>0</v>
      </c>
      <c r="AF460" s="339"/>
      <c r="AG460" s="338"/>
      <c r="AH460" s="336"/>
      <c r="AI460" s="161">
        <f t="shared" si="226"/>
        <v>0</v>
      </c>
      <c r="AJ460" s="162">
        <f t="shared" si="211"/>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si="212"/>
        <v/>
      </c>
      <c r="AX460" s="165" t="str">
        <f t="shared" si="213"/>
        <v/>
      </c>
      <c r="AY460" s="193" t="str">
        <f t="shared" si="214"/>
        <v/>
      </c>
      <c r="AZ460" s="183" t="str">
        <f t="shared" si="215"/>
        <v/>
      </c>
      <c r="BA460" s="173" t="str">
        <f t="shared" si="216"/>
        <v/>
      </c>
      <c r="BB460" s="174" t="str">
        <f t="shared" si="217"/>
        <v/>
      </c>
      <c r="BC460" s="186" t="str">
        <f t="shared" si="240"/>
        <v/>
      </c>
      <c r="BD460" s="174" t="str">
        <f t="shared" si="218"/>
        <v/>
      </c>
      <c r="BE460" s="201" t="str">
        <f t="shared" si="219"/>
        <v/>
      </c>
      <c r="BF460" s="174" t="str">
        <f t="shared" si="220"/>
        <v/>
      </c>
      <c r="BG460" s="186" t="str">
        <f t="shared" si="221"/>
        <v/>
      </c>
      <c r="BH460" s="175" t="str">
        <f t="shared" si="222"/>
        <v/>
      </c>
      <c r="BI460" s="632"/>
      <c r="BQ460" s="57" t="s">
        <v>2494</v>
      </c>
    </row>
    <row r="461" spans="1:139" ht="18.75" x14ac:dyDescent="0.3">
      <c r="A461" s="221"/>
      <c r="B461" s="222"/>
      <c r="C461" s="213">
        <v>449</v>
      </c>
      <c r="D461" s="209"/>
      <c r="E461" s="19"/>
      <c r="F461" s="17"/>
      <c r="G461" s="138"/>
      <c r="H461" s="137"/>
      <c r="I461" s="143"/>
      <c r="J461" s="80"/>
      <c r="K461" s="147"/>
      <c r="L461" s="30"/>
      <c r="M461" s="396"/>
      <c r="N461" s="158" t="str">
        <f t="shared" si="223"/>
        <v/>
      </c>
      <c r="O461" s="27"/>
      <c r="P461" s="27"/>
      <c r="Q461" s="27"/>
      <c r="R461" s="27"/>
      <c r="S461" s="27"/>
      <c r="T461" s="30"/>
      <c r="U461" s="31"/>
      <c r="V461" s="32"/>
      <c r="W461" s="320"/>
      <c r="X461" s="318"/>
      <c r="Y461" s="160">
        <f t="shared" ref="Y461:Y524" si="241">V461+W461+X461</f>
        <v>0</v>
      </c>
      <c r="Z461" s="159">
        <f t="shared" si="224"/>
        <v>0</v>
      </c>
      <c r="AA461" s="328"/>
      <c r="AB461" s="400">
        <f t="shared" si="233"/>
        <v>0</v>
      </c>
      <c r="AC461" s="371"/>
      <c r="AD461" s="226" t="str">
        <f t="shared" ref="AD461:AD524" si="242">IF(F461="x",(0-((V461*10)+(W461*20))),"")</f>
        <v/>
      </c>
      <c r="AE461" s="368">
        <f t="shared" si="225"/>
        <v>0</v>
      </c>
      <c r="AF461" s="340"/>
      <c r="AG461" s="341"/>
      <c r="AH461" s="339"/>
      <c r="AI461" s="161">
        <f t="shared" si="226"/>
        <v>0</v>
      </c>
      <c r="AJ461" s="162">
        <f t="shared" ref="AJ461:AJ524" si="243">(X461*20)+Z461+AA461+AF461</f>
        <v>0</v>
      </c>
      <c r="AK461" s="163">
        <f t="shared" si="227"/>
        <v>0</v>
      </c>
      <c r="AL461" s="164">
        <f t="shared" si="228"/>
        <v>0</v>
      </c>
      <c r="AM461" s="164">
        <f t="shared" si="229"/>
        <v>0</v>
      </c>
      <c r="AN461" s="164">
        <f t="shared" si="230"/>
        <v>0</v>
      </c>
      <c r="AO461" s="164">
        <f t="shared" si="231"/>
        <v>0</v>
      </c>
      <c r="AP461" s="610" t="str">
        <f t="shared" si="234"/>
        <v xml:space="preserve"> </v>
      </c>
      <c r="AQ461" s="613" t="str">
        <f t="shared" si="232"/>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ref="AW461:AW524" si="244">IF(N461&gt;0,N461,"")</f>
        <v/>
      </c>
      <c r="AX461" s="165" t="str">
        <f t="shared" ref="AX461:AX524" si="245">IF(AND(K461="x",AW461&gt;0),AW461,"")</f>
        <v/>
      </c>
      <c r="AY461" s="193" t="str">
        <f t="shared" ref="AY461:AY524" si="246">IF(OR(K461="x",F461="x",AW461&lt;=0),"",AW461)</f>
        <v/>
      </c>
      <c r="AZ461" s="183" t="str">
        <f t="shared" ref="AZ461:AZ524" si="247">IF(AND(F461="x",AW461&gt;0),AW461,"")</f>
        <v/>
      </c>
      <c r="BA461" s="173" t="str">
        <f t="shared" ref="BA461:BA524" si="248">IF(V461&gt;0,V461,"")</f>
        <v/>
      </c>
      <c r="BB461" s="174" t="str">
        <f t="shared" ref="BB461:BB524" si="249">IF(AND(K461="x",BA461&gt;0),BA461,"")</f>
        <v/>
      </c>
      <c r="BC461" s="186" t="str">
        <f t="shared" si="240"/>
        <v/>
      </c>
      <c r="BD461" s="174" t="str">
        <f t="shared" ref="BD461:BD524" si="250">IF(AND(F461="x",BA461&gt;0),BA461,"")</f>
        <v/>
      </c>
      <c r="BE461" s="201" t="str">
        <f t="shared" ref="BE461:BE524" si="251">IF(W461&gt;0,W461,"")</f>
        <v/>
      </c>
      <c r="BF461" s="174" t="str">
        <f t="shared" ref="BF461:BF524" si="252">IF(AND(K461="x",BE461&gt;0),BE461,"")</f>
        <v/>
      </c>
      <c r="BG461" s="186" t="str">
        <f t="shared" ref="BG461:BG524" si="253">IF(OR(K461="x",F461="x",BE461&lt;=0),"",BE461)</f>
        <v/>
      </c>
      <c r="BH461" s="175" t="str">
        <f t="shared" ref="BH461:BH524" si="254">IF(AND(F461="x",BE461&gt;0),BE461,"")</f>
        <v/>
      </c>
      <c r="BI461" s="632"/>
      <c r="BQ461" s="57" t="s">
        <v>1689</v>
      </c>
    </row>
    <row r="462" spans="1:139" s="26" customFormat="1" ht="18.75" x14ac:dyDescent="0.3">
      <c r="A462" s="221"/>
      <c r="B462" s="222"/>
      <c r="C462" s="213">
        <v>450</v>
      </c>
      <c r="D462" s="205"/>
      <c r="E462" s="24"/>
      <c r="F462" s="17"/>
      <c r="G462" s="134"/>
      <c r="H462" s="139"/>
      <c r="I462" s="141"/>
      <c r="J462" s="25"/>
      <c r="K462" s="145"/>
      <c r="L462" s="28"/>
      <c r="M462" s="395"/>
      <c r="N462" s="158" t="str">
        <f t="shared" ref="N462:N525" si="255">IF((NETWORKDAYS(G462,M462)&gt;0),(NETWORKDAYS(G462,M462)),"")</f>
        <v/>
      </c>
      <c r="O462" s="27"/>
      <c r="P462" s="27"/>
      <c r="Q462" s="27"/>
      <c r="R462" s="27"/>
      <c r="S462" s="27"/>
      <c r="T462" s="27"/>
      <c r="U462" s="28"/>
      <c r="V462" s="32"/>
      <c r="W462" s="318"/>
      <c r="X462" s="318"/>
      <c r="Y462" s="160">
        <f t="shared" si="241"/>
        <v>0</v>
      </c>
      <c r="Z462" s="159">
        <f t="shared" ref="Z462:Z525" si="256">IF((F462="x"),0,((V462*10)+(W462*20)))</f>
        <v>0</v>
      </c>
      <c r="AA462" s="327"/>
      <c r="AB462" s="400">
        <f t="shared" si="233"/>
        <v>0</v>
      </c>
      <c r="AC462" s="371"/>
      <c r="AD462" s="226" t="str">
        <f t="shared" si="242"/>
        <v/>
      </c>
      <c r="AE462" s="368">
        <f t="shared" ref="AE462:AE525" si="257">IF(AND(Z462&gt;0,F462="x"),0,IF(AND(Z462&gt;0,AC462="x"),Z462-60,IF(AND(Z462&gt;0,AB462=-30),Z462+AB462,0)))</f>
        <v>0</v>
      </c>
      <c r="AF462" s="339"/>
      <c r="AG462" s="342"/>
      <c r="AH462" s="339"/>
      <c r="AI462" s="161">
        <f t="shared" ref="AI462:AI525" si="258">IF(AE462&lt;=0,AG462,AE462+AG462)</f>
        <v>0</v>
      </c>
      <c r="AJ462" s="162">
        <f t="shared" si="243"/>
        <v>0</v>
      </c>
      <c r="AK462" s="163">
        <f t="shared" ref="AK462:AK525" si="259">AJ462-AH462</f>
        <v>0</v>
      </c>
      <c r="AL462" s="164">
        <f t="shared" ref="AL462:AL525" si="260">IF(K462="x",AH462,0)</f>
        <v>0</v>
      </c>
      <c r="AM462" s="164">
        <f t="shared" ref="AM462:AM525" si="261">IF(K462="x",AI462,0)</f>
        <v>0</v>
      </c>
      <c r="AN462" s="164">
        <f t="shared" ref="AN462:AN525" si="262">IF(K462="x",AJ462,0)</f>
        <v>0</v>
      </c>
      <c r="AO462" s="164">
        <f t="shared" ref="AO462:AO525" si="263">IF(K462="x",AK462,0)</f>
        <v>0</v>
      </c>
      <c r="AP462" s="610" t="str">
        <f t="shared" si="234"/>
        <v xml:space="preserve"> </v>
      </c>
      <c r="AQ462" s="613" t="str">
        <f t="shared" ref="AQ462:AQ525" si="264">IF(AND(AH462&gt;4.99,AH462&lt;50),AH462," ")</f>
        <v xml:space="preserve"> </v>
      </c>
      <c r="AR462" s="613" t="str">
        <f t="shared" si="235"/>
        <v xml:space="preserve"> </v>
      </c>
      <c r="AS462" s="613" t="str">
        <f t="shared" si="236"/>
        <v xml:space="preserve"> </v>
      </c>
      <c r="AT462" s="613" t="str">
        <f t="shared" si="237"/>
        <v xml:space="preserve"> </v>
      </c>
      <c r="AU462" s="613" t="str">
        <f t="shared" si="238"/>
        <v xml:space="preserve"> </v>
      </c>
      <c r="AV462" s="614" t="str">
        <f t="shared" si="239"/>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J462" s="59"/>
      <c r="BK462" s="59"/>
      <c r="BL462" s="59"/>
      <c r="BM462" s="59"/>
      <c r="BN462" s="59"/>
      <c r="BO462" s="59"/>
      <c r="BP462" s="59"/>
      <c r="BQ462" s="57" t="s">
        <v>2495</v>
      </c>
      <c r="BR462" s="59"/>
      <c r="BS462" s="59"/>
      <c r="BT462" s="59"/>
      <c r="BU462" s="59"/>
      <c r="BV462" s="59"/>
      <c r="BW462" s="59"/>
      <c r="BX462" s="59"/>
      <c r="BY462" s="59"/>
      <c r="BZ462" s="59"/>
      <c r="CA462" s="59"/>
      <c r="CB462" s="59"/>
      <c r="CC462" s="59"/>
      <c r="CD462" s="37"/>
      <c r="CE462" s="37"/>
      <c r="CF462" s="68"/>
      <c r="CG462" s="68"/>
      <c r="CH462" s="68"/>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69"/>
      <c r="EI462" s="69"/>
    </row>
    <row r="463" spans="1:139" ht="18.75" x14ac:dyDescent="0.3">
      <c r="A463" s="219"/>
      <c r="B463" s="220"/>
      <c r="C463" s="213">
        <v>451</v>
      </c>
      <c r="D463" s="204"/>
      <c r="E463" s="35"/>
      <c r="F463" s="34"/>
      <c r="G463" s="131"/>
      <c r="H463" s="136"/>
      <c r="I463" s="140"/>
      <c r="J463" s="78"/>
      <c r="K463" s="144"/>
      <c r="L463" s="119"/>
      <c r="M463" s="395"/>
      <c r="N463" s="158" t="str">
        <f t="shared" si="255"/>
        <v/>
      </c>
      <c r="O463" s="321"/>
      <c r="P463" s="315"/>
      <c r="Q463" s="315"/>
      <c r="R463" s="315"/>
      <c r="S463" s="315"/>
      <c r="T463" s="315"/>
      <c r="U463" s="316"/>
      <c r="V463" s="167"/>
      <c r="W463" s="313"/>
      <c r="X463" s="313"/>
      <c r="Y463" s="160">
        <f t="shared" si="241"/>
        <v>0</v>
      </c>
      <c r="Z463" s="159">
        <f t="shared" si="256"/>
        <v>0</v>
      </c>
      <c r="AA463" s="327"/>
      <c r="AB463" s="400">
        <f t="shared" ref="AB463:AB526" si="265">IF(AND(Z463&gt;=0,F463="x"),0,IF(AND(Z463&gt;0,AC463="x"),0,IF(Z463&gt;0,0-30,0)))</f>
        <v>0</v>
      </c>
      <c r="AC463" s="371"/>
      <c r="AD463" s="226" t="str">
        <f t="shared" si="242"/>
        <v/>
      </c>
      <c r="AE463" s="368">
        <f t="shared" si="257"/>
        <v>0</v>
      </c>
      <c r="AF463" s="339"/>
      <c r="AG463" s="338"/>
      <c r="AH463" s="336"/>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ref="AP463:AP526" si="266">IF(AND(AH463&gt;0,AH463&lt;5),AH463," ")</f>
        <v xml:space="preserve"> </v>
      </c>
      <c r="AQ463" s="613" t="str">
        <f t="shared" si="264"/>
        <v xml:space="preserve"> </v>
      </c>
      <c r="AR463" s="613" t="str">
        <f t="shared" ref="AR463:AR526" si="267">IF(AND(AH463&gt;49.99,AH463&lt;100),AH463," ")</f>
        <v xml:space="preserve"> </v>
      </c>
      <c r="AS463" s="613" t="str">
        <f t="shared" ref="AS463:AS526" si="268">IF(AND(AH463&gt;99.99,AH463&lt;500),AH463," ")</f>
        <v xml:space="preserve"> </v>
      </c>
      <c r="AT463" s="613" t="str">
        <f t="shared" ref="AT463:AT526" si="269">IF(AND(AH463&gt;499.99,AH463&lt;1000),AH463," ")</f>
        <v xml:space="preserve"> </v>
      </c>
      <c r="AU463" s="613" t="str">
        <f t="shared" ref="AU463:AU526" si="270">IF(AND(AH463&gt;999.99,AH463&lt;10000),AH463," ")</f>
        <v xml:space="preserve"> </v>
      </c>
      <c r="AV463" s="614" t="str">
        <f t="shared" ref="AV463:AV526" si="271">IF(AH463&gt;=10000,AH463," ")</f>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2496</v>
      </c>
    </row>
    <row r="464" spans="1:139" ht="18.75" x14ac:dyDescent="0.3">
      <c r="A464" s="219"/>
      <c r="B464" s="220"/>
      <c r="C464" s="213">
        <v>452</v>
      </c>
      <c r="D464" s="204"/>
      <c r="E464" s="33"/>
      <c r="F464" s="34"/>
      <c r="G464" s="131"/>
      <c r="H464" s="133"/>
      <c r="I464" s="140"/>
      <c r="J464" s="78"/>
      <c r="K464" s="144"/>
      <c r="L464" s="119"/>
      <c r="M464" s="394"/>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2497</v>
      </c>
    </row>
    <row r="465" spans="1:69" ht="18.75" x14ac:dyDescent="0.3">
      <c r="A465" s="219"/>
      <c r="B465" s="220"/>
      <c r="C465" s="213">
        <v>453</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2498</v>
      </c>
    </row>
    <row r="466" spans="1:69" ht="18.75" x14ac:dyDescent="0.3">
      <c r="A466" s="219"/>
      <c r="B466" s="220"/>
      <c r="C466" s="213">
        <v>454</v>
      </c>
      <c r="D466" s="204"/>
      <c r="E466" s="33"/>
      <c r="F466" s="34"/>
      <c r="G466" s="134"/>
      <c r="H466" s="135"/>
      <c r="I466" s="141"/>
      <c r="J466" s="25"/>
      <c r="K466" s="145"/>
      <c r="L466" s="28"/>
      <c r="M466" s="395"/>
      <c r="N466" s="158" t="str">
        <f t="shared" si="255"/>
        <v/>
      </c>
      <c r="O466" s="315"/>
      <c r="P466" s="315"/>
      <c r="Q466" s="315"/>
      <c r="R466" s="315"/>
      <c r="S466" s="315"/>
      <c r="T466" s="316"/>
      <c r="U466" s="317"/>
      <c r="V466" s="167"/>
      <c r="W466" s="313"/>
      <c r="X466" s="313"/>
      <c r="Y466" s="160">
        <f t="shared" si="241"/>
        <v>0</v>
      </c>
      <c r="Z466" s="159">
        <f t="shared" si="256"/>
        <v>0</v>
      </c>
      <c r="AA466" s="326"/>
      <c r="AB466" s="400">
        <f t="shared" si="265"/>
        <v>0</v>
      </c>
      <c r="AC466" s="370"/>
      <c r="AD466" s="226" t="str">
        <f t="shared" si="242"/>
        <v/>
      </c>
      <c r="AE466" s="368">
        <f t="shared" si="257"/>
        <v>0</v>
      </c>
      <c r="AF466" s="331"/>
      <c r="AG466" s="333"/>
      <c r="AH466" s="334"/>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si="240"/>
        <v/>
      </c>
      <c r="BD466" s="174" t="str">
        <f t="shared" si="250"/>
        <v/>
      </c>
      <c r="BE466" s="201" t="str">
        <f t="shared" si="251"/>
        <v/>
      </c>
      <c r="BF466" s="174" t="str">
        <f t="shared" si="252"/>
        <v/>
      </c>
      <c r="BG466" s="186" t="str">
        <f t="shared" si="253"/>
        <v/>
      </c>
      <c r="BH466" s="175" t="str">
        <f t="shared" si="254"/>
        <v/>
      </c>
      <c r="BI466" s="632"/>
      <c r="BQ466" s="57" t="s">
        <v>2499</v>
      </c>
    </row>
    <row r="467" spans="1:69" ht="18.75" x14ac:dyDescent="0.3">
      <c r="A467" s="221"/>
      <c r="B467" s="222"/>
      <c r="C467" s="214">
        <v>455</v>
      </c>
      <c r="D467" s="205"/>
      <c r="E467" s="16"/>
      <c r="F467" s="17"/>
      <c r="G467" s="134"/>
      <c r="H467" s="135"/>
      <c r="I467" s="141"/>
      <c r="J467" s="25"/>
      <c r="K467" s="145"/>
      <c r="L467" s="28"/>
      <c r="M467" s="395"/>
      <c r="N467" s="158" t="str">
        <f t="shared" si="255"/>
        <v/>
      </c>
      <c r="O467" s="27"/>
      <c r="P467" s="27"/>
      <c r="Q467" s="27"/>
      <c r="R467" s="27"/>
      <c r="S467" s="27"/>
      <c r="T467" s="28"/>
      <c r="U467" s="29"/>
      <c r="V467" s="167"/>
      <c r="W467" s="313"/>
      <c r="X467" s="313"/>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ref="BC467:BC530" si="272">IF(OR(K467="x",F467="X",BA467&lt;=0),"",BA467)</f>
        <v/>
      </c>
      <c r="BD467" s="174" t="str">
        <f t="shared" si="250"/>
        <v/>
      </c>
      <c r="BE467" s="201" t="str">
        <f t="shared" si="251"/>
        <v/>
      </c>
      <c r="BF467" s="174" t="str">
        <f t="shared" si="252"/>
        <v/>
      </c>
      <c r="BG467" s="186" t="str">
        <f t="shared" si="253"/>
        <v/>
      </c>
      <c r="BH467" s="175" t="str">
        <f t="shared" si="254"/>
        <v/>
      </c>
      <c r="BI467" s="632"/>
      <c r="BQ467" s="57" t="s">
        <v>2500</v>
      </c>
    </row>
    <row r="468" spans="1:69" ht="18.75" x14ac:dyDescent="0.3">
      <c r="A468" s="221"/>
      <c r="B468" s="222"/>
      <c r="C468" s="213">
        <v>456</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2501</v>
      </c>
    </row>
    <row r="469" spans="1:69" ht="18.75" x14ac:dyDescent="0.3">
      <c r="A469" s="221"/>
      <c r="B469" s="222"/>
      <c r="C469" s="214">
        <v>457</v>
      </c>
      <c r="D469" s="205"/>
      <c r="E469" s="16"/>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2502</v>
      </c>
    </row>
    <row r="470" spans="1:69" ht="18.75" x14ac:dyDescent="0.3">
      <c r="A470" s="221"/>
      <c r="B470" s="222"/>
      <c r="C470" s="214">
        <v>458</v>
      </c>
      <c r="D470" s="207"/>
      <c r="E470" s="18"/>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2503</v>
      </c>
    </row>
    <row r="471" spans="1:69" ht="18.75" x14ac:dyDescent="0.3">
      <c r="A471" s="221"/>
      <c r="B471" s="222"/>
      <c r="C471" s="213">
        <v>459</v>
      </c>
      <c r="D471" s="208"/>
      <c r="E471" s="16"/>
      <c r="F471" s="17"/>
      <c r="G471" s="134"/>
      <c r="H471" s="135"/>
      <c r="I471" s="141"/>
      <c r="J471" s="25"/>
      <c r="K471" s="145"/>
      <c r="L471" s="28"/>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2504</v>
      </c>
    </row>
    <row r="472" spans="1:69" ht="18.75" x14ac:dyDescent="0.3">
      <c r="A472" s="221"/>
      <c r="B472" s="222"/>
      <c r="C472" s="214">
        <v>460</v>
      </c>
      <c r="D472" s="205"/>
      <c r="E472" s="16"/>
      <c r="F472" s="17"/>
      <c r="G472" s="134"/>
      <c r="H472" s="137"/>
      <c r="I472" s="143"/>
      <c r="J472" s="80"/>
      <c r="K472" s="147"/>
      <c r="L472" s="30"/>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2505</v>
      </c>
    </row>
    <row r="473" spans="1:69" ht="18.75" x14ac:dyDescent="0.3">
      <c r="A473" s="221"/>
      <c r="B473" s="222"/>
      <c r="C473" s="213">
        <v>461</v>
      </c>
      <c r="D473" s="205"/>
      <c r="E473" s="16"/>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2506</v>
      </c>
    </row>
    <row r="474" spans="1:69" ht="18.75" x14ac:dyDescent="0.3">
      <c r="A474" s="221"/>
      <c r="B474" s="222"/>
      <c r="C474" s="214">
        <v>462</v>
      </c>
      <c r="D474" s="207"/>
      <c r="E474" s="18"/>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2507</v>
      </c>
    </row>
    <row r="475" spans="1:69" ht="18.75" x14ac:dyDescent="0.3">
      <c r="A475" s="221"/>
      <c r="B475" s="222"/>
      <c r="C475" s="214">
        <v>463</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2508</v>
      </c>
    </row>
    <row r="476" spans="1:69" ht="18.75" x14ac:dyDescent="0.3">
      <c r="A476" s="221"/>
      <c r="B476" s="222"/>
      <c r="C476" s="213">
        <v>464</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2509</v>
      </c>
    </row>
    <row r="477" spans="1:69" ht="18.75" x14ac:dyDescent="0.3">
      <c r="A477" s="221"/>
      <c r="B477" s="222"/>
      <c r="C477" s="214">
        <v>465</v>
      </c>
      <c r="D477" s="205"/>
      <c r="E477" s="16"/>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2510</v>
      </c>
    </row>
    <row r="478" spans="1:69" ht="18.75" x14ac:dyDescent="0.3">
      <c r="A478" s="221"/>
      <c r="B478" s="222"/>
      <c r="C478" s="213">
        <v>466</v>
      </c>
      <c r="D478" s="207"/>
      <c r="E478" s="18"/>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1826</v>
      </c>
    </row>
    <row r="479" spans="1:69" ht="18.75" x14ac:dyDescent="0.3">
      <c r="A479" s="221"/>
      <c r="B479" s="222"/>
      <c r="C479" s="214">
        <v>467</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2511</v>
      </c>
    </row>
    <row r="480" spans="1:69" ht="18.75" x14ac:dyDescent="0.3">
      <c r="A480" s="221"/>
      <c r="B480" s="222"/>
      <c r="C480" s="214">
        <v>468</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2512</v>
      </c>
    </row>
    <row r="481" spans="1:69" ht="18.75" x14ac:dyDescent="0.3">
      <c r="A481" s="221"/>
      <c r="B481" s="222"/>
      <c r="C481" s="213">
        <v>469</v>
      </c>
      <c r="D481" s="205"/>
      <c r="E481" s="16"/>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2513</v>
      </c>
    </row>
    <row r="482" spans="1:69" ht="18.75" x14ac:dyDescent="0.3">
      <c r="A482" s="221"/>
      <c r="B482" s="222"/>
      <c r="C482" s="214">
        <v>470</v>
      </c>
      <c r="D482" s="207"/>
      <c r="E482" s="18"/>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1800</v>
      </c>
    </row>
    <row r="483" spans="1:69" ht="18.75" x14ac:dyDescent="0.3">
      <c r="A483" s="221"/>
      <c r="B483" s="222"/>
      <c r="C483" s="213">
        <v>471</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2514</v>
      </c>
    </row>
    <row r="484" spans="1:69" ht="18.75" x14ac:dyDescent="0.3">
      <c r="A484" s="221"/>
      <c r="B484" s="222"/>
      <c r="C484" s="214">
        <v>472</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2515</v>
      </c>
    </row>
    <row r="485" spans="1:69" ht="18.75" x14ac:dyDescent="0.3">
      <c r="A485" s="221"/>
      <c r="B485" s="222"/>
      <c r="C485" s="214">
        <v>473</v>
      </c>
      <c r="D485" s="205"/>
      <c r="E485" s="16"/>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2516</v>
      </c>
    </row>
    <row r="486" spans="1:69" ht="18.75" x14ac:dyDescent="0.3">
      <c r="A486" s="221"/>
      <c r="B486" s="222"/>
      <c r="C486" s="213">
        <v>474</v>
      </c>
      <c r="D486" s="207"/>
      <c r="E486" s="18"/>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2517</v>
      </c>
    </row>
    <row r="487" spans="1:69" ht="18.75" x14ac:dyDescent="0.3">
      <c r="A487" s="221"/>
      <c r="B487" s="222"/>
      <c r="C487" s="214">
        <v>475</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2518</v>
      </c>
    </row>
    <row r="488" spans="1:69" ht="18.75" x14ac:dyDescent="0.3">
      <c r="A488" s="221"/>
      <c r="B488" s="222"/>
      <c r="C488" s="213">
        <v>476</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2519</v>
      </c>
    </row>
    <row r="489" spans="1:69" ht="18.75" x14ac:dyDescent="0.3">
      <c r="A489" s="221"/>
      <c r="B489" s="222"/>
      <c r="C489" s="214">
        <v>477</v>
      </c>
      <c r="D489" s="205"/>
      <c r="E489" s="16"/>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2520</v>
      </c>
    </row>
    <row r="490" spans="1:69" ht="18.75" x14ac:dyDescent="0.3">
      <c r="A490" s="221"/>
      <c r="B490" s="222"/>
      <c r="C490" s="214">
        <v>478</v>
      </c>
      <c r="D490" s="207"/>
      <c r="E490" s="18"/>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1805</v>
      </c>
    </row>
    <row r="491" spans="1:69" ht="18.75" x14ac:dyDescent="0.3">
      <c r="A491" s="221"/>
      <c r="B491" s="222"/>
      <c r="C491" s="213">
        <v>479</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2521</v>
      </c>
    </row>
    <row r="492" spans="1:69" ht="18.75" x14ac:dyDescent="0.3">
      <c r="A492" s="221"/>
      <c r="B492" s="222"/>
      <c r="C492" s="214">
        <v>480</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2522</v>
      </c>
    </row>
    <row r="493" spans="1:69" ht="18.75" x14ac:dyDescent="0.3">
      <c r="A493" s="221"/>
      <c r="B493" s="222"/>
      <c r="C493" s="213">
        <v>481</v>
      </c>
      <c r="D493" s="205"/>
      <c r="E493" s="16"/>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2523</v>
      </c>
    </row>
    <row r="494" spans="1:69" ht="18.75" x14ac:dyDescent="0.3">
      <c r="A494" s="221"/>
      <c r="B494" s="222"/>
      <c r="C494" s="214">
        <v>482</v>
      </c>
      <c r="D494" s="207"/>
      <c r="E494" s="18"/>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2524</v>
      </c>
    </row>
    <row r="495" spans="1:69" ht="18.75" x14ac:dyDescent="0.3">
      <c r="A495" s="221"/>
      <c r="B495" s="222"/>
      <c r="C495" s="214">
        <v>483</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2525</v>
      </c>
    </row>
    <row r="496" spans="1:69" ht="18.75" x14ac:dyDescent="0.3">
      <c r="A496" s="221"/>
      <c r="B496" s="222"/>
      <c r="C496" s="213">
        <v>484</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2526</v>
      </c>
    </row>
    <row r="497" spans="1:139" ht="18.75" x14ac:dyDescent="0.3">
      <c r="A497" s="221"/>
      <c r="B497" s="222"/>
      <c r="C497" s="214">
        <v>485</v>
      </c>
      <c r="D497" s="205"/>
      <c r="E497" s="16"/>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2527</v>
      </c>
    </row>
    <row r="498" spans="1:139" ht="18.75" x14ac:dyDescent="0.3">
      <c r="A498" s="221"/>
      <c r="B498" s="222"/>
      <c r="C498" s="213">
        <v>486</v>
      </c>
      <c r="D498" s="207"/>
      <c r="E498" s="18"/>
      <c r="F498" s="17"/>
      <c r="G498" s="134"/>
      <c r="H498" s="135"/>
      <c r="I498" s="141"/>
      <c r="J498" s="25"/>
      <c r="K498" s="145"/>
      <c r="L498" s="28"/>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2528</v>
      </c>
    </row>
    <row r="499" spans="1:139" ht="18.75" x14ac:dyDescent="0.3">
      <c r="A499" s="221"/>
      <c r="B499" s="222"/>
      <c r="C499" s="214">
        <v>487</v>
      </c>
      <c r="D499" s="205"/>
      <c r="E499" s="16"/>
      <c r="F499" s="17"/>
      <c r="G499" s="134"/>
      <c r="H499" s="137"/>
      <c r="I499" s="143"/>
      <c r="J499" s="80"/>
      <c r="K499" s="147"/>
      <c r="L499" s="30"/>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2529</v>
      </c>
    </row>
    <row r="500" spans="1:139" ht="18.75" x14ac:dyDescent="0.3">
      <c r="A500" s="221"/>
      <c r="B500" s="222"/>
      <c r="C500" s="214">
        <v>488</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2530</v>
      </c>
    </row>
    <row r="501" spans="1:139" ht="18.75" x14ac:dyDescent="0.3">
      <c r="A501" s="221"/>
      <c r="B501" s="222"/>
      <c r="C501" s="213">
        <v>489</v>
      </c>
      <c r="D501" s="205"/>
      <c r="E501" s="16"/>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1814</v>
      </c>
    </row>
    <row r="502" spans="1:139" ht="18.75" x14ac:dyDescent="0.3">
      <c r="A502" s="221"/>
      <c r="B502" s="222"/>
      <c r="C502" s="214">
        <v>490</v>
      </c>
      <c r="D502" s="207"/>
      <c r="E502" s="18"/>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2531</v>
      </c>
    </row>
    <row r="503" spans="1:139" ht="18.75" x14ac:dyDescent="0.3">
      <c r="A503" s="221"/>
      <c r="B503" s="222"/>
      <c r="C503" s="213">
        <v>491</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2532</v>
      </c>
    </row>
    <row r="504" spans="1:139" ht="18.75" x14ac:dyDescent="0.3">
      <c r="A504" s="221"/>
      <c r="B504" s="222"/>
      <c r="C504" s="214">
        <v>492</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2533</v>
      </c>
    </row>
    <row r="505" spans="1:139" ht="18.75" x14ac:dyDescent="0.3">
      <c r="A505" s="221"/>
      <c r="B505" s="222"/>
      <c r="C505" s="214">
        <v>493</v>
      </c>
      <c r="D505" s="205"/>
      <c r="E505" s="16"/>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2534</v>
      </c>
    </row>
    <row r="506" spans="1:139" ht="18.75" x14ac:dyDescent="0.3">
      <c r="A506" s="221"/>
      <c r="B506" s="222"/>
      <c r="C506" s="213">
        <v>494</v>
      </c>
      <c r="D506" s="207"/>
      <c r="E506" s="18"/>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2535</v>
      </c>
    </row>
    <row r="507" spans="1:139" ht="18.75" x14ac:dyDescent="0.3">
      <c r="A507" s="221"/>
      <c r="B507" s="222"/>
      <c r="C507" s="214">
        <v>495</v>
      </c>
      <c r="D507" s="205"/>
      <c r="E507" s="16"/>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2536</v>
      </c>
    </row>
    <row r="508" spans="1:139" ht="18.75" x14ac:dyDescent="0.3">
      <c r="A508" s="221"/>
      <c r="B508" s="222"/>
      <c r="C508" s="213">
        <v>496</v>
      </c>
      <c r="D508" s="205"/>
      <c r="E508" s="22"/>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2537</v>
      </c>
    </row>
    <row r="509" spans="1:139" ht="18.75" x14ac:dyDescent="0.3">
      <c r="A509" s="221"/>
      <c r="B509" s="222"/>
      <c r="C509" s="214">
        <v>497</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2538</v>
      </c>
    </row>
    <row r="510" spans="1:139" ht="18.75" x14ac:dyDescent="0.3">
      <c r="A510" s="221"/>
      <c r="B510" s="222"/>
      <c r="C510" s="214">
        <v>498</v>
      </c>
      <c r="D510" s="205"/>
      <c r="E510" s="16"/>
      <c r="F510" s="17"/>
      <c r="G510" s="134"/>
      <c r="H510" s="135"/>
      <c r="I510" s="141"/>
      <c r="J510" s="25"/>
      <c r="K510" s="145"/>
      <c r="L510" s="28"/>
      <c r="M510" s="395"/>
      <c r="N510" s="158" t="str">
        <f t="shared" si="255"/>
        <v/>
      </c>
      <c r="O510" s="27"/>
      <c r="P510" s="27"/>
      <c r="Q510" s="27"/>
      <c r="R510" s="27"/>
      <c r="S510" s="27"/>
      <c r="T510" s="28"/>
      <c r="U510" s="29"/>
      <c r="V510" s="32"/>
      <c r="W510" s="318"/>
      <c r="X510" s="319"/>
      <c r="Y510" s="160">
        <f t="shared" si="241"/>
        <v>0</v>
      </c>
      <c r="Z510" s="159">
        <f t="shared" si="256"/>
        <v>0</v>
      </c>
      <c r="AA510" s="327"/>
      <c r="AB510" s="400">
        <f t="shared" si="265"/>
        <v>0</v>
      </c>
      <c r="AC510" s="371"/>
      <c r="AD510" s="226" t="str">
        <f t="shared" si="242"/>
        <v/>
      </c>
      <c r="AE510" s="368">
        <f t="shared" si="257"/>
        <v>0</v>
      </c>
      <c r="AF510" s="339"/>
      <c r="AG510" s="338"/>
      <c r="AH510" s="336"/>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2539</v>
      </c>
    </row>
    <row r="511" spans="1:139" ht="18.75" x14ac:dyDescent="0.3">
      <c r="A511" s="221"/>
      <c r="B511" s="222"/>
      <c r="C511" s="213">
        <v>499</v>
      </c>
      <c r="D511" s="209"/>
      <c r="E511" s="19"/>
      <c r="F511" s="17"/>
      <c r="G511" s="138"/>
      <c r="H511" s="137"/>
      <c r="I511" s="143"/>
      <c r="J511" s="80"/>
      <c r="K511" s="147"/>
      <c r="L511" s="30"/>
      <c r="M511" s="396"/>
      <c r="N511" s="158" t="str">
        <f t="shared" si="255"/>
        <v/>
      </c>
      <c r="O511" s="27"/>
      <c r="P511" s="27"/>
      <c r="Q511" s="27"/>
      <c r="R511" s="27"/>
      <c r="S511" s="27"/>
      <c r="T511" s="30"/>
      <c r="U511" s="31"/>
      <c r="V511" s="32"/>
      <c r="W511" s="320"/>
      <c r="X511" s="318"/>
      <c r="Y511" s="160">
        <f t="shared" si="241"/>
        <v>0</v>
      </c>
      <c r="Z511" s="159">
        <f t="shared" si="256"/>
        <v>0</v>
      </c>
      <c r="AA511" s="328"/>
      <c r="AB511" s="400">
        <f t="shared" si="265"/>
        <v>0</v>
      </c>
      <c r="AC511" s="371"/>
      <c r="AD511" s="226" t="str">
        <f t="shared" si="242"/>
        <v/>
      </c>
      <c r="AE511" s="368">
        <f t="shared" si="257"/>
        <v>0</v>
      </c>
      <c r="AF511" s="340"/>
      <c r="AG511" s="341"/>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Q511" s="57" t="s">
        <v>2540</v>
      </c>
    </row>
    <row r="512" spans="1:139" s="26" customFormat="1" ht="18.75" x14ac:dyDescent="0.3">
      <c r="A512" s="221"/>
      <c r="B512" s="222"/>
      <c r="C512" s="213">
        <v>500</v>
      </c>
      <c r="D512" s="205"/>
      <c r="E512" s="24"/>
      <c r="F512" s="17"/>
      <c r="G512" s="134"/>
      <c r="H512" s="139"/>
      <c r="I512" s="141"/>
      <c r="J512" s="25"/>
      <c r="K512" s="145"/>
      <c r="L512" s="28"/>
      <c r="M512" s="395"/>
      <c r="N512" s="158" t="str">
        <f t="shared" si="255"/>
        <v/>
      </c>
      <c r="O512" s="27"/>
      <c r="P512" s="27"/>
      <c r="Q512" s="27"/>
      <c r="R512" s="27"/>
      <c r="S512" s="27"/>
      <c r="T512" s="27"/>
      <c r="U512" s="28"/>
      <c r="V512" s="32"/>
      <c r="W512" s="318"/>
      <c r="X512" s="318"/>
      <c r="Y512" s="160">
        <f t="shared" si="241"/>
        <v>0</v>
      </c>
      <c r="Z512" s="159">
        <f t="shared" si="256"/>
        <v>0</v>
      </c>
      <c r="AA512" s="327"/>
      <c r="AB512" s="400">
        <f t="shared" si="265"/>
        <v>0</v>
      </c>
      <c r="AC512" s="371"/>
      <c r="AD512" s="226" t="str">
        <f t="shared" si="242"/>
        <v/>
      </c>
      <c r="AE512" s="368">
        <f t="shared" si="257"/>
        <v>0</v>
      </c>
      <c r="AF512" s="339"/>
      <c r="AG512" s="342"/>
      <c r="AH512" s="339"/>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J512" s="59"/>
      <c r="BK512" s="59"/>
      <c r="BL512" s="59"/>
      <c r="BM512" s="59"/>
      <c r="BN512" s="59"/>
      <c r="BO512" s="59"/>
      <c r="BP512" s="59"/>
      <c r="BQ512" s="57" t="s">
        <v>2541</v>
      </c>
      <c r="BR512" s="59"/>
      <c r="BS512" s="59"/>
      <c r="BT512" s="59"/>
      <c r="BU512" s="59"/>
      <c r="BV512" s="59"/>
      <c r="BW512" s="59"/>
      <c r="BX512" s="59"/>
      <c r="BY512" s="59"/>
      <c r="BZ512" s="59"/>
      <c r="CA512" s="59"/>
      <c r="CB512" s="59"/>
      <c r="CC512" s="59"/>
      <c r="CD512" s="37"/>
      <c r="CE512" s="37"/>
      <c r="CF512" s="68"/>
      <c r="CG512" s="68"/>
      <c r="CH512" s="68"/>
      <c r="CI512" s="69"/>
      <c r="CJ512" s="69"/>
      <c r="CK512" s="69"/>
      <c r="CL512" s="69"/>
      <c r="CM512" s="69"/>
      <c r="CN512" s="69"/>
      <c r="CO512" s="69"/>
      <c r="CP512" s="69"/>
      <c r="CQ512" s="69"/>
      <c r="CR512" s="69"/>
      <c r="CS512" s="69"/>
      <c r="CT512" s="69"/>
      <c r="CU512" s="69"/>
      <c r="CV512" s="69"/>
      <c r="CW512" s="69"/>
      <c r="CX512" s="69"/>
      <c r="CY512" s="69"/>
      <c r="CZ512" s="69"/>
      <c r="DA512" s="69"/>
      <c r="DB512" s="69"/>
      <c r="DC512" s="69"/>
      <c r="DD512" s="69"/>
      <c r="DE512" s="69"/>
      <c r="DF512" s="69"/>
      <c r="DG512" s="69"/>
      <c r="DH512" s="69"/>
      <c r="DI512" s="69"/>
      <c r="DJ512" s="69"/>
      <c r="DK512" s="69"/>
      <c r="DL512" s="69"/>
      <c r="DM512" s="69"/>
      <c r="DN512" s="69"/>
      <c r="DO512" s="69"/>
      <c r="DP512" s="69"/>
      <c r="DQ512" s="69"/>
      <c r="DR512" s="69"/>
      <c r="DS512" s="69"/>
      <c r="DT512" s="69"/>
      <c r="DU512" s="69"/>
      <c r="DV512" s="69"/>
      <c r="DW512" s="69"/>
      <c r="DX512" s="69"/>
      <c r="DY512" s="69"/>
      <c r="DZ512" s="69"/>
      <c r="EA512" s="69"/>
      <c r="EB512" s="69"/>
      <c r="EC512" s="69"/>
      <c r="ED512" s="69"/>
      <c r="EE512" s="69"/>
      <c r="EF512" s="69"/>
      <c r="EG512" s="69"/>
      <c r="EH512" s="69"/>
      <c r="EI512" s="69"/>
    </row>
    <row r="513" spans="1:69" ht="18.75" x14ac:dyDescent="0.3">
      <c r="A513" s="219"/>
      <c r="B513" s="220"/>
      <c r="C513" s="213">
        <v>501</v>
      </c>
      <c r="D513" s="204"/>
      <c r="E513" s="35"/>
      <c r="F513" s="34"/>
      <c r="G513" s="131"/>
      <c r="H513" s="136"/>
      <c r="I513" s="140"/>
      <c r="J513" s="78"/>
      <c r="K513" s="144"/>
      <c r="L513" s="119"/>
      <c r="M513" s="395"/>
      <c r="N513" s="158" t="str">
        <f t="shared" si="255"/>
        <v/>
      </c>
      <c r="O513" s="321"/>
      <c r="P513" s="315"/>
      <c r="Q513" s="315"/>
      <c r="R513" s="315"/>
      <c r="S513" s="315"/>
      <c r="T513" s="315"/>
      <c r="U513" s="316"/>
      <c r="V513" s="167"/>
      <c r="W513" s="313"/>
      <c r="X513" s="313"/>
      <c r="Y513" s="160">
        <f t="shared" si="241"/>
        <v>0</v>
      </c>
      <c r="Z513" s="159">
        <f t="shared" si="256"/>
        <v>0</v>
      </c>
      <c r="AA513" s="327"/>
      <c r="AB513" s="400">
        <f t="shared" si="265"/>
        <v>0</v>
      </c>
      <c r="AC513" s="371"/>
      <c r="AD513" s="226" t="str">
        <f t="shared" si="242"/>
        <v/>
      </c>
      <c r="AE513" s="368">
        <f t="shared" si="257"/>
        <v>0</v>
      </c>
      <c r="AF513" s="339"/>
      <c r="AG513" s="338"/>
      <c r="AH513" s="336"/>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2542</v>
      </c>
    </row>
    <row r="514" spans="1:69" ht="18.75" x14ac:dyDescent="0.3">
      <c r="A514" s="219"/>
      <c r="B514" s="220"/>
      <c r="C514" s="213">
        <v>502</v>
      </c>
      <c r="D514" s="204"/>
      <c r="E514" s="33"/>
      <c r="F514" s="34"/>
      <c r="G514" s="131"/>
      <c r="H514" s="133"/>
      <c r="I514" s="140"/>
      <c r="J514" s="78"/>
      <c r="K514" s="144"/>
      <c r="L514" s="119"/>
      <c r="M514" s="394"/>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2543</v>
      </c>
    </row>
    <row r="515" spans="1:69" ht="18.75" x14ac:dyDescent="0.3">
      <c r="A515" s="219"/>
      <c r="B515" s="220"/>
      <c r="C515" s="213">
        <v>503</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2544</v>
      </c>
    </row>
    <row r="516" spans="1:69" ht="18.75" x14ac:dyDescent="0.3">
      <c r="A516" s="219"/>
      <c r="B516" s="220"/>
      <c r="C516" s="213">
        <v>504</v>
      </c>
      <c r="D516" s="204"/>
      <c r="E516" s="33"/>
      <c r="F516" s="34"/>
      <c r="G516" s="134"/>
      <c r="H516" s="135"/>
      <c r="I516" s="141"/>
      <c r="J516" s="25"/>
      <c r="K516" s="145"/>
      <c r="L516" s="28"/>
      <c r="M516" s="395"/>
      <c r="N516" s="158" t="str">
        <f t="shared" si="255"/>
        <v/>
      </c>
      <c r="O516" s="315"/>
      <c r="P516" s="315"/>
      <c r="Q516" s="315"/>
      <c r="R516" s="315"/>
      <c r="S516" s="315"/>
      <c r="T516" s="316"/>
      <c r="U516" s="317"/>
      <c r="V516" s="167"/>
      <c r="W516" s="313"/>
      <c r="X516" s="313"/>
      <c r="Y516" s="160">
        <f t="shared" si="241"/>
        <v>0</v>
      </c>
      <c r="Z516" s="159">
        <f t="shared" si="256"/>
        <v>0</v>
      </c>
      <c r="AA516" s="326"/>
      <c r="AB516" s="400">
        <f t="shared" si="265"/>
        <v>0</v>
      </c>
      <c r="AC516" s="370"/>
      <c r="AD516" s="226" t="str">
        <f t="shared" si="242"/>
        <v/>
      </c>
      <c r="AE516" s="368">
        <f t="shared" si="257"/>
        <v>0</v>
      </c>
      <c r="AF516" s="331"/>
      <c r="AG516" s="333"/>
      <c r="AH516" s="334"/>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2545</v>
      </c>
    </row>
    <row r="517" spans="1:69" ht="18.75" x14ac:dyDescent="0.3">
      <c r="A517" s="221"/>
      <c r="B517" s="222"/>
      <c r="C517" s="214">
        <v>505</v>
      </c>
      <c r="D517" s="205"/>
      <c r="E517" s="16"/>
      <c r="F517" s="17"/>
      <c r="G517" s="134"/>
      <c r="H517" s="135"/>
      <c r="I517" s="141"/>
      <c r="J517" s="25"/>
      <c r="K517" s="145"/>
      <c r="L517" s="28"/>
      <c r="M517" s="395"/>
      <c r="N517" s="158" t="str">
        <f t="shared" si="255"/>
        <v/>
      </c>
      <c r="O517" s="27"/>
      <c r="P517" s="27"/>
      <c r="Q517" s="27"/>
      <c r="R517" s="27"/>
      <c r="S517" s="27"/>
      <c r="T517" s="28"/>
      <c r="U517" s="29"/>
      <c r="V517" s="167"/>
      <c r="W517" s="313"/>
      <c r="X517" s="313"/>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2546</v>
      </c>
    </row>
    <row r="518" spans="1:69" ht="18.75" x14ac:dyDescent="0.3">
      <c r="A518" s="221"/>
      <c r="B518" s="222"/>
      <c r="C518" s="213">
        <v>506</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2547</v>
      </c>
    </row>
    <row r="519" spans="1:69" ht="18.75" x14ac:dyDescent="0.3">
      <c r="A519" s="221"/>
      <c r="B519" s="222"/>
      <c r="C519" s="214">
        <v>507</v>
      </c>
      <c r="D519" s="205"/>
      <c r="E519" s="16"/>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2548</v>
      </c>
    </row>
    <row r="520" spans="1:69" ht="18.75" x14ac:dyDescent="0.3">
      <c r="A520" s="221"/>
      <c r="B520" s="222"/>
      <c r="C520" s="214">
        <v>508</v>
      </c>
      <c r="D520" s="207"/>
      <c r="E520" s="18"/>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2549</v>
      </c>
    </row>
    <row r="521" spans="1:69" ht="18.75" x14ac:dyDescent="0.3">
      <c r="A521" s="221"/>
      <c r="B521" s="222"/>
      <c r="C521" s="213">
        <v>509</v>
      </c>
      <c r="D521" s="208"/>
      <c r="E521" s="16"/>
      <c r="F521" s="17"/>
      <c r="G521" s="134"/>
      <c r="H521" s="135"/>
      <c r="I521" s="141"/>
      <c r="J521" s="25"/>
      <c r="K521" s="145"/>
      <c r="L521" s="28"/>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2550</v>
      </c>
    </row>
    <row r="522" spans="1:69" ht="18.75" x14ac:dyDescent="0.3">
      <c r="A522" s="221"/>
      <c r="B522" s="222"/>
      <c r="C522" s="214">
        <v>510</v>
      </c>
      <c r="D522" s="205"/>
      <c r="E522" s="16"/>
      <c r="F522" s="17"/>
      <c r="G522" s="134"/>
      <c r="H522" s="137"/>
      <c r="I522" s="143"/>
      <c r="J522" s="80"/>
      <c r="K522" s="147"/>
      <c r="L522" s="30"/>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2551</v>
      </c>
    </row>
    <row r="523" spans="1:69" ht="18.75" x14ac:dyDescent="0.3">
      <c r="A523" s="221"/>
      <c r="B523" s="222"/>
      <c r="C523" s="213">
        <v>511</v>
      </c>
      <c r="D523" s="205"/>
      <c r="E523" s="16"/>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2552</v>
      </c>
    </row>
    <row r="524" spans="1:69" ht="18.75" x14ac:dyDescent="0.3">
      <c r="A524" s="221"/>
      <c r="B524" s="222"/>
      <c r="C524" s="214">
        <v>512</v>
      </c>
      <c r="D524" s="207"/>
      <c r="E524" s="18"/>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si="241"/>
        <v>0</v>
      </c>
      <c r="Z524" s="159">
        <f t="shared" si="256"/>
        <v>0</v>
      </c>
      <c r="AA524" s="327"/>
      <c r="AB524" s="400">
        <f t="shared" si="265"/>
        <v>0</v>
      </c>
      <c r="AC524" s="371"/>
      <c r="AD524" s="226" t="str">
        <f t="shared" si="242"/>
        <v/>
      </c>
      <c r="AE524" s="368">
        <f t="shared" si="257"/>
        <v>0</v>
      </c>
      <c r="AF524" s="339"/>
      <c r="AG524" s="338"/>
      <c r="AH524" s="336"/>
      <c r="AI524" s="161">
        <f t="shared" si="258"/>
        <v>0</v>
      </c>
      <c r="AJ524" s="162">
        <f t="shared" si="243"/>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si="244"/>
        <v/>
      </c>
      <c r="AX524" s="165" t="str">
        <f t="shared" si="245"/>
        <v/>
      </c>
      <c r="AY524" s="193" t="str">
        <f t="shared" si="246"/>
        <v/>
      </c>
      <c r="AZ524" s="183" t="str">
        <f t="shared" si="247"/>
        <v/>
      </c>
      <c r="BA524" s="173" t="str">
        <f t="shared" si="248"/>
        <v/>
      </c>
      <c r="BB524" s="174" t="str">
        <f t="shared" si="249"/>
        <v/>
      </c>
      <c r="BC524" s="186" t="str">
        <f t="shared" si="272"/>
        <v/>
      </c>
      <c r="BD524" s="174" t="str">
        <f t="shared" si="250"/>
        <v/>
      </c>
      <c r="BE524" s="201" t="str">
        <f t="shared" si="251"/>
        <v/>
      </c>
      <c r="BF524" s="174" t="str">
        <f t="shared" si="252"/>
        <v/>
      </c>
      <c r="BG524" s="186" t="str">
        <f t="shared" si="253"/>
        <v/>
      </c>
      <c r="BH524" s="175" t="str">
        <f t="shared" si="254"/>
        <v/>
      </c>
      <c r="BI524" s="632"/>
      <c r="BQ524" s="57" t="s">
        <v>2553</v>
      </c>
    </row>
    <row r="525" spans="1:69" ht="18.75" x14ac:dyDescent="0.3">
      <c r="A525" s="221"/>
      <c r="B525" s="222"/>
      <c r="C525" s="214">
        <v>513</v>
      </c>
      <c r="D525" s="205"/>
      <c r="E525" s="16"/>
      <c r="F525" s="17"/>
      <c r="G525" s="134"/>
      <c r="H525" s="135"/>
      <c r="I525" s="141"/>
      <c r="J525" s="25"/>
      <c r="K525" s="145"/>
      <c r="L525" s="28"/>
      <c r="M525" s="395"/>
      <c r="N525" s="158" t="str">
        <f t="shared" si="255"/>
        <v/>
      </c>
      <c r="O525" s="27"/>
      <c r="P525" s="27"/>
      <c r="Q525" s="27"/>
      <c r="R525" s="27"/>
      <c r="S525" s="27"/>
      <c r="T525" s="28"/>
      <c r="U525" s="29"/>
      <c r="V525" s="32"/>
      <c r="W525" s="318"/>
      <c r="X525" s="319"/>
      <c r="Y525" s="160">
        <f t="shared" ref="Y525:Y588" si="273">V525+W525+X525</f>
        <v>0</v>
      </c>
      <c r="Z525" s="159">
        <f t="shared" si="256"/>
        <v>0</v>
      </c>
      <c r="AA525" s="327"/>
      <c r="AB525" s="400">
        <f t="shared" si="265"/>
        <v>0</v>
      </c>
      <c r="AC525" s="371"/>
      <c r="AD525" s="226" t="str">
        <f t="shared" ref="AD525:AD588" si="274">IF(F525="x",(0-((V525*10)+(W525*20))),"")</f>
        <v/>
      </c>
      <c r="AE525" s="368">
        <f t="shared" si="257"/>
        <v>0</v>
      </c>
      <c r="AF525" s="339"/>
      <c r="AG525" s="338"/>
      <c r="AH525" s="336"/>
      <c r="AI525" s="161">
        <f t="shared" si="258"/>
        <v>0</v>
      </c>
      <c r="AJ525" s="162">
        <f t="shared" ref="AJ525:AJ588" si="275">(X525*20)+Z525+AA525+AF525</f>
        <v>0</v>
      </c>
      <c r="AK525" s="163">
        <f t="shared" si="259"/>
        <v>0</v>
      </c>
      <c r="AL525" s="164">
        <f t="shared" si="260"/>
        <v>0</v>
      </c>
      <c r="AM525" s="164">
        <f t="shared" si="261"/>
        <v>0</v>
      </c>
      <c r="AN525" s="164">
        <f t="shared" si="262"/>
        <v>0</v>
      </c>
      <c r="AO525" s="164">
        <f t="shared" si="263"/>
        <v>0</v>
      </c>
      <c r="AP525" s="610" t="str">
        <f t="shared" si="266"/>
        <v xml:space="preserve"> </v>
      </c>
      <c r="AQ525" s="613" t="str">
        <f t="shared" si="264"/>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ref="AW525:AW588" si="276">IF(N525&gt;0,N525,"")</f>
        <v/>
      </c>
      <c r="AX525" s="165" t="str">
        <f t="shared" ref="AX525:AX588" si="277">IF(AND(K525="x",AW525&gt;0),AW525,"")</f>
        <v/>
      </c>
      <c r="AY525" s="193" t="str">
        <f t="shared" ref="AY525:AY588" si="278">IF(OR(K525="x",F525="x",AW525&lt;=0),"",AW525)</f>
        <v/>
      </c>
      <c r="AZ525" s="183" t="str">
        <f t="shared" ref="AZ525:AZ588" si="279">IF(AND(F525="x",AW525&gt;0),AW525,"")</f>
        <v/>
      </c>
      <c r="BA525" s="173" t="str">
        <f t="shared" ref="BA525:BA588" si="280">IF(V525&gt;0,V525,"")</f>
        <v/>
      </c>
      <c r="BB525" s="174" t="str">
        <f t="shared" ref="BB525:BB588" si="281">IF(AND(K525="x",BA525&gt;0),BA525,"")</f>
        <v/>
      </c>
      <c r="BC525" s="186" t="str">
        <f t="shared" si="272"/>
        <v/>
      </c>
      <c r="BD525" s="174" t="str">
        <f t="shared" ref="BD525:BD588" si="282">IF(AND(F525="x",BA525&gt;0),BA525,"")</f>
        <v/>
      </c>
      <c r="BE525" s="201" t="str">
        <f t="shared" ref="BE525:BE588" si="283">IF(W525&gt;0,W525,"")</f>
        <v/>
      </c>
      <c r="BF525" s="174" t="str">
        <f t="shared" ref="BF525:BF588" si="284">IF(AND(K525="x",BE525&gt;0),BE525,"")</f>
        <v/>
      </c>
      <c r="BG525" s="186" t="str">
        <f t="shared" ref="BG525:BG588" si="285">IF(OR(K525="x",F525="x",BE525&lt;=0),"",BE525)</f>
        <v/>
      </c>
      <c r="BH525" s="175" t="str">
        <f t="shared" ref="BH525:BH588" si="286">IF(AND(F525="x",BE525&gt;0),BE525,"")</f>
        <v/>
      </c>
      <c r="BI525" s="632"/>
      <c r="BQ525" s="57" t="s">
        <v>2554</v>
      </c>
    </row>
    <row r="526" spans="1:69" ht="18.75" x14ac:dyDescent="0.3">
      <c r="A526" s="221"/>
      <c r="B526" s="222"/>
      <c r="C526" s="213">
        <v>514</v>
      </c>
      <c r="D526" s="205"/>
      <c r="E526" s="16"/>
      <c r="F526" s="17"/>
      <c r="G526" s="134"/>
      <c r="H526" s="135"/>
      <c r="I526" s="141"/>
      <c r="J526" s="25"/>
      <c r="K526" s="145"/>
      <c r="L526" s="28"/>
      <c r="M526" s="395"/>
      <c r="N526" s="158" t="str">
        <f t="shared" ref="N526:N589" si="287">IF((NETWORKDAYS(G526,M526)&gt;0),(NETWORKDAYS(G526,M526)),"")</f>
        <v/>
      </c>
      <c r="O526" s="27"/>
      <c r="P526" s="27"/>
      <c r="Q526" s="27"/>
      <c r="R526" s="27"/>
      <c r="S526" s="27"/>
      <c r="T526" s="28"/>
      <c r="U526" s="29"/>
      <c r="V526" s="32"/>
      <c r="W526" s="318"/>
      <c r="X526" s="319"/>
      <c r="Y526" s="160">
        <f t="shared" si="273"/>
        <v>0</v>
      </c>
      <c r="Z526" s="159">
        <f t="shared" ref="Z526:Z589" si="288">IF((F526="x"),0,((V526*10)+(W526*20)))</f>
        <v>0</v>
      </c>
      <c r="AA526" s="327"/>
      <c r="AB526" s="400">
        <f t="shared" si="265"/>
        <v>0</v>
      </c>
      <c r="AC526" s="371"/>
      <c r="AD526" s="226" t="str">
        <f t="shared" si="274"/>
        <v/>
      </c>
      <c r="AE526" s="368">
        <f t="shared" ref="AE526:AE589" si="289">IF(AND(Z526&gt;0,F526="x"),0,IF(AND(Z526&gt;0,AC526="x"),Z526-60,IF(AND(Z526&gt;0,AB526=-30),Z526+AB526,0)))</f>
        <v>0</v>
      </c>
      <c r="AF526" s="339"/>
      <c r="AG526" s="338"/>
      <c r="AH526" s="336"/>
      <c r="AI526" s="161">
        <f t="shared" ref="AI526:AI589" si="290">IF(AE526&lt;=0,AG526,AE526+AG526)</f>
        <v>0</v>
      </c>
      <c r="AJ526" s="162">
        <f t="shared" si="275"/>
        <v>0</v>
      </c>
      <c r="AK526" s="163">
        <f t="shared" ref="AK526:AK589" si="291">AJ526-AH526</f>
        <v>0</v>
      </c>
      <c r="AL526" s="164">
        <f t="shared" ref="AL526:AL589" si="292">IF(K526="x",AH526,0)</f>
        <v>0</v>
      </c>
      <c r="AM526" s="164">
        <f t="shared" ref="AM526:AM589" si="293">IF(K526="x",AI526,0)</f>
        <v>0</v>
      </c>
      <c r="AN526" s="164">
        <f t="shared" ref="AN526:AN589" si="294">IF(K526="x",AJ526,0)</f>
        <v>0</v>
      </c>
      <c r="AO526" s="164">
        <f t="shared" ref="AO526:AO589" si="295">IF(K526="x",AK526,0)</f>
        <v>0</v>
      </c>
      <c r="AP526" s="610" t="str">
        <f t="shared" si="266"/>
        <v xml:space="preserve"> </v>
      </c>
      <c r="AQ526" s="613" t="str">
        <f t="shared" ref="AQ526:AQ589" si="296">IF(AND(AH526&gt;4.99,AH526&lt;50),AH526," ")</f>
        <v xml:space="preserve"> </v>
      </c>
      <c r="AR526" s="613" t="str">
        <f t="shared" si="267"/>
        <v xml:space="preserve"> </v>
      </c>
      <c r="AS526" s="613" t="str">
        <f t="shared" si="268"/>
        <v xml:space="preserve"> </v>
      </c>
      <c r="AT526" s="613" t="str">
        <f t="shared" si="269"/>
        <v xml:space="preserve"> </v>
      </c>
      <c r="AU526" s="613" t="str">
        <f t="shared" si="270"/>
        <v xml:space="preserve"> </v>
      </c>
      <c r="AV526" s="614" t="str">
        <f t="shared" si="271"/>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2555</v>
      </c>
    </row>
    <row r="527" spans="1:69" ht="18.75" x14ac:dyDescent="0.3">
      <c r="A527" s="221"/>
      <c r="B527" s="222"/>
      <c r="C527" s="214">
        <v>515</v>
      </c>
      <c r="D527" s="205"/>
      <c r="E527" s="16"/>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ref="AB527:AB590" si="297">IF(AND(Z527&gt;=0,F527="x"),0,IF(AND(Z527&gt;0,AC527="x"),0,IF(Z527&gt;0,0-30,0)))</f>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ref="AP527:AP590" si="298">IF(AND(AH527&gt;0,AH527&lt;5),AH527," ")</f>
        <v xml:space="preserve"> </v>
      </c>
      <c r="AQ527" s="613" t="str">
        <f t="shared" si="296"/>
        <v xml:space="preserve"> </v>
      </c>
      <c r="AR527" s="613" t="str">
        <f t="shared" ref="AR527:AR590" si="299">IF(AND(AH527&gt;49.99,AH527&lt;100),AH527," ")</f>
        <v xml:space="preserve"> </v>
      </c>
      <c r="AS527" s="613" t="str">
        <f t="shared" ref="AS527:AS590" si="300">IF(AND(AH527&gt;99.99,AH527&lt;500),AH527," ")</f>
        <v xml:space="preserve"> </v>
      </c>
      <c r="AT527" s="613" t="str">
        <f t="shared" ref="AT527:AT590" si="301">IF(AND(AH527&gt;499.99,AH527&lt;1000),AH527," ")</f>
        <v xml:space="preserve"> </v>
      </c>
      <c r="AU527" s="613" t="str">
        <f t="shared" ref="AU527:AU590" si="302">IF(AND(AH527&gt;999.99,AH527&lt;10000),AH527," ")</f>
        <v xml:space="preserve"> </v>
      </c>
      <c r="AV527" s="614" t="str">
        <f t="shared" ref="AV527:AV590" si="303">IF(AH527&gt;=10000,AH527," ")</f>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2556</v>
      </c>
    </row>
    <row r="528" spans="1:69" ht="18.75" x14ac:dyDescent="0.3">
      <c r="A528" s="221"/>
      <c r="B528" s="222"/>
      <c r="C528" s="213">
        <v>516</v>
      </c>
      <c r="D528" s="207"/>
      <c r="E528" s="18"/>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2557</v>
      </c>
    </row>
    <row r="529" spans="1:69" ht="18.75" x14ac:dyDescent="0.3">
      <c r="A529" s="221"/>
      <c r="B529" s="222"/>
      <c r="C529" s="214">
        <v>517</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2558</v>
      </c>
    </row>
    <row r="530" spans="1:69" ht="18.75" x14ac:dyDescent="0.3">
      <c r="A530" s="221"/>
      <c r="B530" s="222"/>
      <c r="C530" s="214">
        <v>518</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si="272"/>
        <v/>
      </c>
      <c r="BD530" s="174" t="str">
        <f t="shared" si="282"/>
        <v/>
      </c>
      <c r="BE530" s="201" t="str">
        <f t="shared" si="283"/>
        <v/>
      </c>
      <c r="BF530" s="174" t="str">
        <f t="shared" si="284"/>
        <v/>
      </c>
      <c r="BG530" s="186" t="str">
        <f t="shared" si="285"/>
        <v/>
      </c>
      <c r="BH530" s="175" t="str">
        <f t="shared" si="286"/>
        <v/>
      </c>
      <c r="BI530" s="632"/>
      <c r="BQ530" s="57" t="s">
        <v>2559</v>
      </c>
    </row>
    <row r="531" spans="1:69" ht="18.75" x14ac:dyDescent="0.3">
      <c r="A531" s="221"/>
      <c r="B531" s="222"/>
      <c r="C531" s="213">
        <v>519</v>
      </c>
      <c r="D531" s="205"/>
      <c r="E531" s="16"/>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ref="BC531:BC594" si="304">IF(OR(K531="x",F531="X",BA531&lt;=0),"",BA531)</f>
        <v/>
      </c>
      <c r="BD531" s="174" t="str">
        <f t="shared" si="282"/>
        <v/>
      </c>
      <c r="BE531" s="201" t="str">
        <f t="shared" si="283"/>
        <v/>
      </c>
      <c r="BF531" s="174" t="str">
        <f t="shared" si="284"/>
        <v/>
      </c>
      <c r="BG531" s="186" t="str">
        <f t="shared" si="285"/>
        <v/>
      </c>
      <c r="BH531" s="175" t="str">
        <f t="shared" si="286"/>
        <v/>
      </c>
      <c r="BI531" s="632"/>
      <c r="BQ531" s="57" t="s">
        <v>2560</v>
      </c>
    </row>
    <row r="532" spans="1:69" ht="18.75" x14ac:dyDescent="0.3">
      <c r="A532" s="221"/>
      <c r="B532" s="222"/>
      <c r="C532" s="214">
        <v>520</v>
      </c>
      <c r="D532" s="207"/>
      <c r="E532" s="18"/>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2561</v>
      </c>
    </row>
    <row r="533" spans="1:69" ht="18.75" x14ac:dyDescent="0.3">
      <c r="A533" s="221"/>
      <c r="B533" s="222"/>
      <c r="C533" s="213">
        <v>521</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2562</v>
      </c>
    </row>
    <row r="534" spans="1:69" ht="18.75" x14ac:dyDescent="0.3">
      <c r="A534" s="221"/>
      <c r="B534" s="222"/>
      <c r="C534" s="214">
        <v>522</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2563</v>
      </c>
    </row>
    <row r="535" spans="1:69" ht="18.75" x14ac:dyDescent="0.3">
      <c r="A535" s="221"/>
      <c r="B535" s="222"/>
      <c r="C535" s="214">
        <v>523</v>
      </c>
      <c r="D535" s="205"/>
      <c r="E535" s="16"/>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2564</v>
      </c>
    </row>
    <row r="536" spans="1:69" ht="18.75" x14ac:dyDescent="0.3">
      <c r="A536" s="221"/>
      <c r="B536" s="222"/>
      <c r="C536" s="213">
        <v>524</v>
      </c>
      <c r="D536" s="207"/>
      <c r="E536" s="18"/>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2565</v>
      </c>
    </row>
    <row r="537" spans="1:69" ht="18.75" x14ac:dyDescent="0.3">
      <c r="A537" s="221"/>
      <c r="B537" s="222"/>
      <c r="C537" s="214">
        <v>525</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2566</v>
      </c>
    </row>
    <row r="538" spans="1:69" ht="18.75" x14ac:dyDescent="0.3">
      <c r="A538" s="221"/>
      <c r="B538" s="222"/>
      <c r="C538" s="213">
        <v>526</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2567</v>
      </c>
    </row>
    <row r="539" spans="1:69" ht="18.75" x14ac:dyDescent="0.3">
      <c r="A539" s="221"/>
      <c r="B539" s="222"/>
      <c r="C539" s="214">
        <v>527</v>
      </c>
      <c r="D539" s="205"/>
      <c r="E539" s="16"/>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2568</v>
      </c>
    </row>
    <row r="540" spans="1:69" ht="18.75" x14ac:dyDescent="0.3">
      <c r="A540" s="221"/>
      <c r="B540" s="222"/>
      <c r="C540" s="214">
        <v>528</v>
      </c>
      <c r="D540" s="207"/>
      <c r="E540" s="18"/>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2569</v>
      </c>
    </row>
    <row r="541" spans="1:69" ht="18.75" x14ac:dyDescent="0.3">
      <c r="A541" s="221"/>
      <c r="B541" s="222"/>
      <c r="C541" s="213">
        <v>529</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2570</v>
      </c>
    </row>
    <row r="542" spans="1:69" ht="18.75" x14ac:dyDescent="0.3">
      <c r="A542" s="221"/>
      <c r="B542" s="222"/>
      <c r="C542" s="214">
        <v>530</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2571</v>
      </c>
    </row>
    <row r="543" spans="1:69" ht="18.75" x14ac:dyDescent="0.3">
      <c r="A543" s="221"/>
      <c r="B543" s="222"/>
      <c r="C543" s="213">
        <v>531</v>
      </c>
      <c r="D543" s="205"/>
      <c r="E543" s="16"/>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2572</v>
      </c>
    </row>
    <row r="544" spans="1:69" ht="18.75" x14ac:dyDescent="0.3">
      <c r="A544" s="221"/>
      <c r="B544" s="222"/>
      <c r="C544" s="214">
        <v>532</v>
      </c>
      <c r="D544" s="207"/>
      <c r="E544" s="18"/>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2573</v>
      </c>
    </row>
    <row r="545" spans="1:69" ht="18.75" x14ac:dyDescent="0.3">
      <c r="A545" s="221"/>
      <c r="B545" s="222"/>
      <c r="C545" s="214">
        <v>533</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2574</v>
      </c>
    </row>
    <row r="546" spans="1:69" ht="18.75" x14ac:dyDescent="0.3">
      <c r="A546" s="221"/>
      <c r="B546" s="222"/>
      <c r="C546" s="213">
        <v>534</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2575</v>
      </c>
    </row>
    <row r="547" spans="1:69" ht="18.75" x14ac:dyDescent="0.3">
      <c r="A547" s="221"/>
      <c r="B547" s="222"/>
      <c r="C547" s="214">
        <v>535</v>
      </c>
      <c r="D547" s="205"/>
      <c r="E547" s="16"/>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2576</v>
      </c>
    </row>
    <row r="548" spans="1:69" ht="18.75" x14ac:dyDescent="0.3">
      <c r="A548" s="221"/>
      <c r="B548" s="222"/>
      <c r="C548" s="213">
        <v>536</v>
      </c>
      <c r="D548" s="207"/>
      <c r="E548" s="18"/>
      <c r="F548" s="17"/>
      <c r="G548" s="134"/>
      <c r="H548" s="135"/>
      <c r="I548" s="141"/>
      <c r="J548" s="25"/>
      <c r="K548" s="145"/>
      <c r="L548" s="28"/>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2577</v>
      </c>
    </row>
    <row r="549" spans="1:69" ht="18.75" x14ac:dyDescent="0.3">
      <c r="A549" s="221"/>
      <c r="B549" s="222"/>
      <c r="C549" s="214">
        <v>537</v>
      </c>
      <c r="D549" s="205"/>
      <c r="E549" s="16"/>
      <c r="F549" s="17"/>
      <c r="G549" s="134"/>
      <c r="H549" s="137"/>
      <c r="I549" s="143"/>
      <c r="J549" s="80"/>
      <c r="K549" s="147"/>
      <c r="L549" s="30"/>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2578</v>
      </c>
    </row>
    <row r="550" spans="1:69" ht="18.75" x14ac:dyDescent="0.3">
      <c r="A550" s="221"/>
      <c r="B550" s="222"/>
      <c r="C550" s="214">
        <v>538</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2579</v>
      </c>
    </row>
    <row r="551" spans="1:69" ht="18.75" x14ac:dyDescent="0.3">
      <c r="A551" s="221"/>
      <c r="B551" s="222"/>
      <c r="C551" s="213">
        <v>539</v>
      </c>
      <c r="D551" s="205"/>
      <c r="E551" s="16"/>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57" t="s">
        <v>2580</v>
      </c>
    </row>
    <row r="552" spans="1:69" ht="18.75" x14ac:dyDescent="0.3">
      <c r="A552" s="221"/>
      <c r="B552" s="222"/>
      <c r="C552" s="214">
        <v>540</v>
      </c>
      <c r="D552" s="207"/>
      <c r="E552" s="18"/>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2591</v>
      </c>
    </row>
    <row r="553" spans="1:69" ht="18.75" x14ac:dyDescent="0.3">
      <c r="A553" s="221"/>
      <c r="B553" s="222"/>
      <c r="C553" s="213">
        <v>541</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3056</v>
      </c>
    </row>
    <row r="554" spans="1:69" ht="18.75" x14ac:dyDescent="0.3">
      <c r="A554" s="221"/>
      <c r="B554" s="222"/>
      <c r="C554" s="214">
        <v>542</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3057</v>
      </c>
    </row>
    <row r="555" spans="1:69" ht="18.75" x14ac:dyDescent="0.3">
      <c r="A555" s="221"/>
      <c r="B555" s="222"/>
      <c r="C555" s="214">
        <v>543</v>
      </c>
      <c r="D555" s="205"/>
      <c r="E555" s="16"/>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3058</v>
      </c>
    </row>
    <row r="556" spans="1:69" ht="18.75" x14ac:dyDescent="0.3">
      <c r="A556" s="221"/>
      <c r="B556" s="222"/>
      <c r="C556" s="213">
        <v>544</v>
      </c>
      <c r="D556" s="207"/>
      <c r="E556" s="18"/>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3059</v>
      </c>
    </row>
    <row r="557" spans="1:69" ht="18.75" x14ac:dyDescent="0.3">
      <c r="A557" s="221"/>
      <c r="B557" s="222"/>
      <c r="C557" s="214">
        <v>545</v>
      </c>
      <c r="D557" s="205"/>
      <c r="E557" s="16"/>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71" t="s">
        <v>3060</v>
      </c>
    </row>
    <row r="558" spans="1:69" ht="18.75" x14ac:dyDescent="0.3">
      <c r="A558" s="221"/>
      <c r="B558" s="222"/>
      <c r="C558" s="213">
        <v>546</v>
      </c>
      <c r="D558" s="205"/>
      <c r="E558" s="22"/>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349" t="s">
        <v>3061</v>
      </c>
    </row>
    <row r="559" spans="1:69" ht="18.75" x14ac:dyDescent="0.3">
      <c r="A559" s="221"/>
      <c r="B559" s="222"/>
      <c r="C559" s="214">
        <v>547</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3062</v>
      </c>
    </row>
    <row r="560" spans="1:69" ht="18.75" x14ac:dyDescent="0.3">
      <c r="A560" s="221"/>
      <c r="B560" s="222"/>
      <c r="C560" s="214">
        <v>548</v>
      </c>
      <c r="D560" s="205"/>
      <c r="E560" s="16"/>
      <c r="F560" s="17"/>
      <c r="G560" s="134"/>
      <c r="H560" s="135"/>
      <c r="I560" s="141"/>
      <c r="J560" s="25"/>
      <c r="K560" s="145"/>
      <c r="L560" s="28"/>
      <c r="M560" s="395"/>
      <c r="N560" s="158" t="str">
        <f t="shared" si="287"/>
        <v/>
      </c>
      <c r="O560" s="27"/>
      <c r="P560" s="27"/>
      <c r="Q560" s="27"/>
      <c r="R560" s="27"/>
      <c r="S560" s="27"/>
      <c r="T560" s="28"/>
      <c r="U560" s="29"/>
      <c r="V560" s="32"/>
      <c r="W560" s="318"/>
      <c r="X560" s="319"/>
      <c r="Y560" s="160">
        <f t="shared" si="273"/>
        <v>0</v>
      </c>
      <c r="Z560" s="159">
        <f t="shared" si="288"/>
        <v>0</v>
      </c>
      <c r="AA560" s="327"/>
      <c r="AB560" s="400">
        <f t="shared" si="297"/>
        <v>0</v>
      </c>
      <c r="AC560" s="371"/>
      <c r="AD560" s="226" t="str">
        <f t="shared" si="274"/>
        <v/>
      </c>
      <c r="AE560" s="368">
        <f t="shared" si="289"/>
        <v>0</v>
      </c>
      <c r="AF560" s="339"/>
      <c r="AG560" s="338"/>
      <c r="AH560" s="336"/>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3063</v>
      </c>
    </row>
    <row r="561" spans="1:139" ht="18.75" x14ac:dyDescent="0.3">
      <c r="A561" s="221"/>
      <c r="B561" s="222"/>
      <c r="C561" s="213">
        <v>549</v>
      </c>
      <c r="D561" s="209"/>
      <c r="E561" s="19"/>
      <c r="F561" s="17"/>
      <c r="G561" s="138"/>
      <c r="H561" s="137"/>
      <c r="I561" s="143"/>
      <c r="J561" s="80"/>
      <c r="K561" s="147"/>
      <c r="L561" s="30"/>
      <c r="M561" s="396"/>
      <c r="N561" s="158" t="str">
        <f t="shared" si="287"/>
        <v/>
      </c>
      <c r="O561" s="27"/>
      <c r="P561" s="27"/>
      <c r="Q561" s="27"/>
      <c r="R561" s="27"/>
      <c r="S561" s="27"/>
      <c r="T561" s="30"/>
      <c r="U561" s="31"/>
      <c r="V561" s="32"/>
      <c r="W561" s="320"/>
      <c r="X561" s="318"/>
      <c r="Y561" s="160">
        <f t="shared" si="273"/>
        <v>0</v>
      </c>
      <c r="Z561" s="159">
        <f t="shared" si="288"/>
        <v>0</v>
      </c>
      <c r="AA561" s="328"/>
      <c r="AB561" s="400">
        <f t="shared" si="297"/>
        <v>0</v>
      </c>
      <c r="AC561" s="371"/>
      <c r="AD561" s="226" t="str">
        <f t="shared" si="274"/>
        <v/>
      </c>
      <c r="AE561" s="368">
        <f t="shared" si="289"/>
        <v>0</v>
      </c>
      <c r="AF561" s="340"/>
      <c r="AG561" s="341"/>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2"/>
      <c r="BQ561" s="71" t="s">
        <v>3064</v>
      </c>
    </row>
    <row r="562" spans="1:139" s="26" customFormat="1" ht="18.75" x14ac:dyDescent="0.3">
      <c r="A562" s="221"/>
      <c r="B562" s="222"/>
      <c r="C562" s="213">
        <v>550</v>
      </c>
      <c r="D562" s="205"/>
      <c r="E562" s="24"/>
      <c r="F562" s="17"/>
      <c r="G562" s="134"/>
      <c r="H562" s="139"/>
      <c r="I562" s="141"/>
      <c r="J562" s="25"/>
      <c r="K562" s="145"/>
      <c r="L562" s="28"/>
      <c r="M562" s="395"/>
      <c r="N562" s="158" t="str">
        <f t="shared" si="287"/>
        <v/>
      </c>
      <c r="O562" s="27"/>
      <c r="P562" s="27"/>
      <c r="Q562" s="27"/>
      <c r="R562" s="27"/>
      <c r="S562" s="27"/>
      <c r="T562" s="27"/>
      <c r="U562" s="28"/>
      <c r="V562" s="32"/>
      <c r="W562" s="318"/>
      <c r="X562" s="318"/>
      <c r="Y562" s="160">
        <f t="shared" si="273"/>
        <v>0</v>
      </c>
      <c r="Z562" s="159">
        <f t="shared" si="288"/>
        <v>0</v>
      </c>
      <c r="AA562" s="327"/>
      <c r="AB562" s="400">
        <f t="shared" si="297"/>
        <v>0</v>
      </c>
      <c r="AC562" s="371"/>
      <c r="AD562" s="226" t="str">
        <f t="shared" si="274"/>
        <v/>
      </c>
      <c r="AE562" s="368">
        <f t="shared" si="289"/>
        <v>0</v>
      </c>
      <c r="AF562" s="339"/>
      <c r="AG562" s="342"/>
      <c r="AH562" s="339"/>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3"/>
      <c r="BJ562" s="68"/>
      <c r="BK562" s="68"/>
      <c r="BL562" s="68"/>
      <c r="BM562" s="68"/>
      <c r="BN562" s="68"/>
      <c r="BO562" s="68"/>
      <c r="BP562" s="68"/>
      <c r="BQ562" s="350" t="s">
        <v>3065</v>
      </c>
      <c r="BR562" s="68"/>
      <c r="BS562" s="68"/>
      <c r="BT562" s="68"/>
      <c r="BU562" s="68"/>
      <c r="BV562" s="68"/>
      <c r="BW562" s="68"/>
      <c r="BX562" s="68"/>
      <c r="BY562" s="68"/>
      <c r="BZ562" s="68"/>
      <c r="CA562" s="68"/>
      <c r="CB562" s="68"/>
      <c r="CC562" s="68"/>
      <c r="CD562" s="68"/>
      <c r="CE562" s="68"/>
      <c r="CF562" s="68"/>
      <c r="CG562" s="68"/>
      <c r="CH562" s="68"/>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row>
    <row r="563" spans="1:139" ht="18.75" x14ac:dyDescent="0.3">
      <c r="A563" s="219"/>
      <c r="B563" s="220"/>
      <c r="C563" s="213">
        <v>551</v>
      </c>
      <c r="D563" s="204"/>
      <c r="E563" s="35"/>
      <c r="F563" s="34"/>
      <c r="G563" s="131"/>
      <c r="H563" s="136"/>
      <c r="I563" s="140"/>
      <c r="J563" s="78"/>
      <c r="K563" s="144"/>
      <c r="L563" s="119"/>
      <c r="M563" s="395"/>
      <c r="N563" s="158" t="str">
        <f t="shared" si="287"/>
        <v/>
      </c>
      <c r="O563" s="321"/>
      <c r="P563" s="315"/>
      <c r="Q563" s="315"/>
      <c r="R563" s="315"/>
      <c r="S563" s="315"/>
      <c r="T563" s="315"/>
      <c r="U563" s="316"/>
      <c r="V563" s="167"/>
      <c r="W563" s="313"/>
      <c r="X563" s="313"/>
      <c r="Y563" s="160">
        <f t="shared" si="273"/>
        <v>0</v>
      </c>
      <c r="Z563" s="159">
        <f t="shared" si="288"/>
        <v>0</v>
      </c>
      <c r="AA563" s="326"/>
      <c r="AB563" s="400">
        <f t="shared" si="297"/>
        <v>0</v>
      </c>
      <c r="AC563" s="370"/>
      <c r="AD563" s="226" t="str">
        <f t="shared" si="274"/>
        <v/>
      </c>
      <c r="AE563" s="368">
        <f t="shared" si="289"/>
        <v>0</v>
      </c>
      <c r="AF563" s="339"/>
      <c r="AG563" s="338"/>
      <c r="AH563" s="336"/>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3066</v>
      </c>
    </row>
    <row r="564" spans="1:139" ht="18.75" x14ac:dyDescent="0.3">
      <c r="A564" s="219"/>
      <c r="B564" s="220"/>
      <c r="C564" s="213">
        <v>552</v>
      </c>
      <c r="D564" s="204"/>
      <c r="E564" s="33"/>
      <c r="F564" s="34"/>
      <c r="G564" s="131"/>
      <c r="H564" s="133"/>
      <c r="I564" s="140"/>
      <c r="J564" s="78"/>
      <c r="K564" s="144"/>
      <c r="L564" s="119"/>
      <c r="M564" s="394"/>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3067</v>
      </c>
    </row>
    <row r="565" spans="1:139" ht="18.75" x14ac:dyDescent="0.3">
      <c r="A565" s="219"/>
      <c r="B565" s="220"/>
      <c r="C565" s="213">
        <v>553</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3068</v>
      </c>
    </row>
    <row r="566" spans="1:139" ht="18.75" x14ac:dyDescent="0.3">
      <c r="A566" s="219"/>
      <c r="B566" s="220"/>
      <c r="C566" s="213">
        <v>554</v>
      </c>
      <c r="D566" s="204"/>
      <c r="E566" s="33"/>
      <c r="F566" s="34"/>
      <c r="G566" s="134"/>
      <c r="H566" s="135"/>
      <c r="I566" s="141"/>
      <c r="J566" s="25"/>
      <c r="K566" s="145"/>
      <c r="L566" s="28"/>
      <c r="M566" s="395"/>
      <c r="N566" s="158" t="str">
        <f t="shared" si="287"/>
        <v/>
      </c>
      <c r="O566" s="315"/>
      <c r="P566" s="315"/>
      <c r="Q566" s="315"/>
      <c r="R566" s="315"/>
      <c r="S566" s="315"/>
      <c r="T566" s="316"/>
      <c r="U566" s="317"/>
      <c r="V566" s="167"/>
      <c r="W566" s="313"/>
      <c r="X566" s="313"/>
      <c r="Y566" s="160">
        <f t="shared" si="273"/>
        <v>0</v>
      </c>
      <c r="Z566" s="159">
        <f t="shared" si="288"/>
        <v>0</v>
      </c>
      <c r="AA566" s="326"/>
      <c r="AB566" s="400">
        <f t="shared" si="297"/>
        <v>0</v>
      </c>
      <c r="AC566" s="370"/>
      <c r="AD566" s="226" t="str">
        <f t="shared" si="274"/>
        <v/>
      </c>
      <c r="AE566" s="368">
        <f t="shared" si="289"/>
        <v>0</v>
      </c>
      <c r="AF566" s="331"/>
      <c r="AG566" s="333"/>
      <c r="AH566" s="334"/>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3069</v>
      </c>
    </row>
    <row r="567" spans="1:139" ht="18.75" x14ac:dyDescent="0.3">
      <c r="A567" s="221"/>
      <c r="B567" s="222"/>
      <c r="C567" s="214">
        <v>555</v>
      </c>
      <c r="D567" s="205"/>
      <c r="E567" s="16"/>
      <c r="F567" s="17"/>
      <c r="G567" s="134"/>
      <c r="H567" s="135"/>
      <c r="I567" s="141"/>
      <c r="J567" s="25"/>
      <c r="K567" s="145"/>
      <c r="L567" s="28"/>
      <c r="M567" s="395"/>
      <c r="N567" s="158" t="str">
        <f t="shared" si="287"/>
        <v/>
      </c>
      <c r="O567" s="27"/>
      <c r="P567" s="27"/>
      <c r="Q567" s="27"/>
      <c r="R567" s="27"/>
      <c r="S567" s="27"/>
      <c r="T567" s="28"/>
      <c r="U567" s="29"/>
      <c r="V567" s="167"/>
      <c r="W567" s="313"/>
      <c r="X567" s="313"/>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3070</v>
      </c>
    </row>
    <row r="568" spans="1:139" ht="18.75" x14ac:dyDescent="0.3">
      <c r="A568" s="221"/>
      <c r="B568" s="222"/>
      <c r="C568" s="213">
        <v>556</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3071</v>
      </c>
    </row>
    <row r="569" spans="1:139" ht="18.75" x14ac:dyDescent="0.3">
      <c r="A569" s="221"/>
      <c r="B569" s="222"/>
      <c r="C569" s="214">
        <v>557</v>
      </c>
      <c r="D569" s="205"/>
      <c r="E569" s="16"/>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3072</v>
      </c>
    </row>
    <row r="570" spans="1:139" ht="18.75" x14ac:dyDescent="0.3">
      <c r="A570" s="221"/>
      <c r="B570" s="222"/>
      <c r="C570" s="214">
        <v>558</v>
      </c>
      <c r="D570" s="207"/>
      <c r="E570" s="18"/>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3073</v>
      </c>
    </row>
    <row r="571" spans="1:139" ht="18.75" x14ac:dyDescent="0.3">
      <c r="A571" s="221"/>
      <c r="B571" s="222"/>
      <c r="C571" s="213">
        <v>559</v>
      </c>
      <c r="D571" s="208"/>
      <c r="E571" s="16"/>
      <c r="F571" s="17"/>
      <c r="G571" s="134"/>
      <c r="H571" s="135"/>
      <c r="I571" s="141"/>
      <c r="J571" s="25"/>
      <c r="K571" s="145"/>
      <c r="L571" s="28"/>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3074</v>
      </c>
    </row>
    <row r="572" spans="1:139" ht="18.75" x14ac:dyDescent="0.3">
      <c r="A572" s="221"/>
      <c r="B572" s="222"/>
      <c r="C572" s="214">
        <v>560</v>
      </c>
      <c r="D572" s="205"/>
      <c r="E572" s="16"/>
      <c r="F572" s="17"/>
      <c r="G572" s="134"/>
      <c r="H572" s="137"/>
      <c r="I572" s="143"/>
      <c r="J572" s="80"/>
      <c r="K572" s="147"/>
      <c r="L572" s="30"/>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3075</v>
      </c>
    </row>
    <row r="573" spans="1:139" ht="18.75" x14ac:dyDescent="0.3">
      <c r="A573" s="221"/>
      <c r="B573" s="222"/>
      <c r="C573" s="213">
        <v>561</v>
      </c>
      <c r="D573" s="205"/>
      <c r="E573" s="16"/>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3076</v>
      </c>
    </row>
    <row r="574" spans="1:139" ht="18.75" x14ac:dyDescent="0.3">
      <c r="A574" s="221"/>
      <c r="B574" s="222"/>
      <c r="C574" s="214">
        <v>562</v>
      </c>
      <c r="D574" s="207"/>
      <c r="E574" s="18"/>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3077</v>
      </c>
    </row>
    <row r="575" spans="1:139" ht="18.75" x14ac:dyDescent="0.3">
      <c r="A575" s="221"/>
      <c r="B575" s="222"/>
      <c r="C575" s="214">
        <v>563</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3090</v>
      </c>
      <c r="BR575" s="71"/>
    </row>
    <row r="576" spans="1:139" ht="18.75" x14ac:dyDescent="0.3">
      <c r="A576" s="221"/>
      <c r="B576" s="222"/>
      <c r="C576" s="213">
        <v>564</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3078</v>
      </c>
    </row>
    <row r="577" spans="1:69" ht="18.75" x14ac:dyDescent="0.3">
      <c r="A577" s="221"/>
      <c r="B577" s="222"/>
      <c r="C577" s="214">
        <v>565</v>
      </c>
      <c r="D577" s="205"/>
      <c r="E577" s="16"/>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3079</v>
      </c>
    </row>
    <row r="578" spans="1:69" ht="18.75" x14ac:dyDescent="0.3">
      <c r="A578" s="221"/>
      <c r="B578" s="222"/>
      <c r="C578" s="213">
        <v>566</v>
      </c>
      <c r="D578" s="207"/>
      <c r="E578" s="18"/>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3080</v>
      </c>
    </row>
    <row r="579" spans="1:69" ht="18.75" x14ac:dyDescent="0.3">
      <c r="A579" s="221"/>
      <c r="B579" s="222"/>
      <c r="C579" s="214">
        <v>567</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3081</v>
      </c>
    </row>
    <row r="580" spans="1:69" ht="18.75" x14ac:dyDescent="0.3">
      <c r="A580" s="221"/>
      <c r="B580" s="222"/>
      <c r="C580" s="214">
        <v>568</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3082</v>
      </c>
    </row>
    <row r="581" spans="1:69" ht="18.75" x14ac:dyDescent="0.3">
      <c r="A581" s="221"/>
      <c r="B581" s="222"/>
      <c r="C581" s="213">
        <v>569</v>
      </c>
      <c r="D581" s="205"/>
      <c r="E581" s="16"/>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3083</v>
      </c>
    </row>
    <row r="582" spans="1:69" ht="18.75" x14ac:dyDescent="0.3">
      <c r="A582" s="221"/>
      <c r="B582" s="222"/>
      <c r="C582" s="214">
        <v>570</v>
      </c>
      <c r="D582" s="207"/>
      <c r="E582" s="18"/>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3084</v>
      </c>
    </row>
    <row r="583" spans="1:69" ht="18.75" x14ac:dyDescent="0.3">
      <c r="A583" s="221"/>
      <c r="B583" s="222"/>
      <c r="C583" s="213">
        <v>571</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3085</v>
      </c>
    </row>
    <row r="584" spans="1:69" ht="18.75" x14ac:dyDescent="0.3">
      <c r="A584" s="221"/>
      <c r="B584" s="222"/>
      <c r="C584" s="214">
        <v>572</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3086</v>
      </c>
    </row>
    <row r="585" spans="1:69" ht="18.75" x14ac:dyDescent="0.3">
      <c r="A585" s="221"/>
      <c r="B585" s="222"/>
      <c r="C585" s="214">
        <v>573</v>
      </c>
      <c r="D585" s="205"/>
      <c r="E585" s="16"/>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3087</v>
      </c>
    </row>
    <row r="586" spans="1:69" ht="18.75" x14ac:dyDescent="0.3">
      <c r="A586" s="221"/>
      <c r="B586" s="222"/>
      <c r="C586" s="213">
        <v>574</v>
      </c>
      <c r="D586" s="207"/>
      <c r="E586" s="18"/>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3088</v>
      </c>
    </row>
    <row r="587" spans="1:69" ht="18.75" x14ac:dyDescent="0.3">
      <c r="A587" s="221"/>
      <c r="B587" s="222"/>
      <c r="C587" s="214">
        <v>575</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3">
        <v>576</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si="273"/>
        <v>0</v>
      </c>
      <c r="Z588" s="159">
        <f t="shared" si="288"/>
        <v>0</v>
      </c>
      <c r="AA588" s="327"/>
      <c r="AB588" s="400">
        <f t="shared" si="297"/>
        <v>0</v>
      </c>
      <c r="AC588" s="371"/>
      <c r="AD588" s="226" t="str">
        <f t="shared" si="274"/>
        <v/>
      </c>
      <c r="AE588" s="368">
        <f t="shared" si="289"/>
        <v>0</v>
      </c>
      <c r="AF588" s="339"/>
      <c r="AG588" s="338"/>
      <c r="AH588" s="336"/>
      <c r="AI588" s="161">
        <f t="shared" si="290"/>
        <v>0</v>
      </c>
      <c r="AJ588" s="162">
        <f t="shared" si="275"/>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si="276"/>
        <v/>
      </c>
      <c r="AX588" s="165" t="str">
        <f t="shared" si="277"/>
        <v/>
      </c>
      <c r="AY588" s="193" t="str">
        <f t="shared" si="278"/>
        <v/>
      </c>
      <c r="AZ588" s="183" t="str">
        <f t="shared" si="279"/>
        <v/>
      </c>
      <c r="BA588" s="173" t="str">
        <f t="shared" si="280"/>
        <v/>
      </c>
      <c r="BB588" s="174" t="str">
        <f t="shared" si="281"/>
        <v/>
      </c>
      <c r="BC588" s="186" t="str">
        <f t="shared" si="304"/>
        <v/>
      </c>
      <c r="BD588" s="174" t="str">
        <f t="shared" si="282"/>
        <v/>
      </c>
      <c r="BE588" s="201" t="str">
        <f t="shared" si="283"/>
        <v/>
      </c>
      <c r="BF588" s="174" t="str">
        <f t="shared" si="284"/>
        <v/>
      </c>
      <c r="BG588" s="186" t="str">
        <f t="shared" si="285"/>
        <v/>
      </c>
      <c r="BH588" s="175" t="str">
        <f t="shared" si="286"/>
        <v/>
      </c>
      <c r="BI588" s="632"/>
      <c r="BQ588" s="71"/>
    </row>
    <row r="589" spans="1:69" ht="18.75" x14ac:dyDescent="0.3">
      <c r="A589" s="221"/>
      <c r="B589" s="222"/>
      <c r="C589" s="214">
        <v>577</v>
      </c>
      <c r="D589" s="205"/>
      <c r="E589" s="16"/>
      <c r="F589" s="17"/>
      <c r="G589" s="134"/>
      <c r="H589" s="135"/>
      <c r="I589" s="141"/>
      <c r="J589" s="25"/>
      <c r="K589" s="145"/>
      <c r="L589" s="28"/>
      <c r="M589" s="395"/>
      <c r="N589" s="158" t="str">
        <f t="shared" si="287"/>
        <v/>
      </c>
      <c r="O589" s="27"/>
      <c r="P589" s="27"/>
      <c r="Q589" s="27"/>
      <c r="R589" s="27"/>
      <c r="S589" s="27"/>
      <c r="T589" s="28"/>
      <c r="U589" s="29"/>
      <c r="V589" s="32"/>
      <c r="W589" s="318"/>
      <c r="X589" s="319"/>
      <c r="Y589" s="160">
        <f t="shared" ref="Y589:Y652" si="305">V589+W589+X589</f>
        <v>0</v>
      </c>
      <c r="Z589" s="159">
        <f t="shared" si="288"/>
        <v>0</v>
      </c>
      <c r="AA589" s="327"/>
      <c r="AB589" s="400">
        <f t="shared" si="297"/>
        <v>0</v>
      </c>
      <c r="AC589" s="371"/>
      <c r="AD589" s="226" t="str">
        <f t="shared" ref="AD589:AD652" si="306">IF(F589="x",(0-((V589*10)+(W589*20))),"")</f>
        <v/>
      </c>
      <c r="AE589" s="368">
        <f t="shared" si="289"/>
        <v>0</v>
      </c>
      <c r="AF589" s="339"/>
      <c r="AG589" s="338"/>
      <c r="AH589" s="336"/>
      <c r="AI589" s="161">
        <f t="shared" si="290"/>
        <v>0</v>
      </c>
      <c r="AJ589" s="162">
        <f t="shared" ref="AJ589:AJ652" si="307">(X589*20)+Z589+AA589+AF589</f>
        <v>0</v>
      </c>
      <c r="AK589" s="163">
        <f t="shared" si="291"/>
        <v>0</v>
      </c>
      <c r="AL589" s="164">
        <f t="shared" si="292"/>
        <v>0</v>
      </c>
      <c r="AM589" s="164">
        <f t="shared" si="293"/>
        <v>0</v>
      </c>
      <c r="AN589" s="164">
        <f t="shared" si="294"/>
        <v>0</v>
      </c>
      <c r="AO589" s="164">
        <f t="shared" si="295"/>
        <v>0</v>
      </c>
      <c r="AP589" s="610" t="str">
        <f t="shared" si="298"/>
        <v xml:space="preserve"> </v>
      </c>
      <c r="AQ589" s="613" t="str">
        <f t="shared" si="296"/>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ref="AW589:AW652" si="308">IF(N589&gt;0,N589,"")</f>
        <v/>
      </c>
      <c r="AX589" s="165" t="str">
        <f t="shared" ref="AX589:AX652" si="309">IF(AND(K589="x",AW589&gt;0),AW589,"")</f>
        <v/>
      </c>
      <c r="AY589" s="193" t="str">
        <f t="shared" ref="AY589:AY652" si="310">IF(OR(K589="x",F589="x",AW589&lt;=0),"",AW589)</f>
        <v/>
      </c>
      <c r="AZ589" s="183" t="str">
        <f t="shared" ref="AZ589:AZ652" si="311">IF(AND(F589="x",AW589&gt;0),AW589,"")</f>
        <v/>
      </c>
      <c r="BA589" s="173" t="str">
        <f t="shared" ref="BA589:BA652" si="312">IF(V589&gt;0,V589,"")</f>
        <v/>
      </c>
      <c r="BB589" s="174" t="str">
        <f t="shared" ref="BB589:BB652" si="313">IF(AND(K589="x",BA589&gt;0),BA589,"")</f>
        <v/>
      </c>
      <c r="BC589" s="186" t="str">
        <f t="shared" si="304"/>
        <v/>
      </c>
      <c r="BD589" s="174" t="str">
        <f t="shared" ref="BD589:BD652" si="314">IF(AND(F589="x",BA589&gt;0),BA589,"")</f>
        <v/>
      </c>
      <c r="BE589" s="201" t="str">
        <f t="shared" ref="BE589:BE652" si="315">IF(W589&gt;0,W589,"")</f>
        <v/>
      </c>
      <c r="BF589" s="174" t="str">
        <f t="shared" ref="BF589:BF652" si="316">IF(AND(K589="x",BE589&gt;0),BE589,"")</f>
        <v/>
      </c>
      <c r="BG589" s="186" t="str">
        <f t="shared" ref="BG589:BG652" si="317">IF(OR(K589="x",F589="x",BE589&lt;=0),"",BE589)</f>
        <v/>
      </c>
      <c r="BH589" s="175" t="str">
        <f t="shared" ref="BH589:BH652" si="318">IF(AND(F589="x",BE589&gt;0),BE589,"")</f>
        <v/>
      </c>
      <c r="BI589" s="632"/>
      <c r="BQ589" s="71"/>
    </row>
    <row r="590" spans="1:69" ht="18.75" x14ac:dyDescent="0.3">
      <c r="A590" s="221"/>
      <c r="B590" s="222"/>
      <c r="C590" s="214">
        <v>578</v>
      </c>
      <c r="D590" s="207"/>
      <c r="E590" s="18"/>
      <c r="F590" s="17"/>
      <c r="G590" s="134"/>
      <c r="H590" s="135"/>
      <c r="I590" s="141"/>
      <c r="J590" s="25"/>
      <c r="K590" s="145"/>
      <c r="L590" s="28"/>
      <c r="M590" s="395"/>
      <c r="N590" s="158" t="str">
        <f t="shared" ref="N590:N653" si="319">IF((NETWORKDAYS(G590,M590)&gt;0),(NETWORKDAYS(G590,M590)),"")</f>
        <v/>
      </c>
      <c r="O590" s="27"/>
      <c r="P590" s="27"/>
      <c r="Q590" s="27"/>
      <c r="R590" s="27"/>
      <c r="S590" s="27"/>
      <c r="T590" s="28"/>
      <c r="U590" s="29"/>
      <c r="V590" s="32"/>
      <c r="W590" s="318"/>
      <c r="X590" s="319"/>
      <c r="Y590" s="160">
        <f t="shared" si="305"/>
        <v>0</v>
      </c>
      <c r="Z590" s="159">
        <f t="shared" ref="Z590:Z653" si="320">IF((F590="x"),0,((V590*10)+(W590*20)))</f>
        <v>0</v>
      </c>
      <c r="AA590" s="327"/>
      <c r="AB590" s="400">
        <f t="shared" si="297"/>
        <v>0</v>
      </c>
      <c r="AC590" s="371"/>
      <c r="AD590" s="226" t="str">
        <f t="shared" si="306"/>
        <v/>
      </c>
      <c r="AE590" s="368">
        <f t="shared" ref="AE590:AE653" si="321">IF(AND(Z590&gt;0,F590="x"),0,IF(AND(Z590&gt;0,AC590="x"),Z590-60,IF(AND(Z590&gt;0,AB590=-30),Z590+AB590,0)))</f>
        <v>0</v>
      </c>
      <c r="AF590" s="339"/>
      <c r="AG590" s="338"/>
      <c r="AH590" s="336"/>
      <c r="AI590" s="161">
        <f t="shared" ref="AI590:AI653" si="322">IF(AE590&lt;=0,AG590,AE590+AG590)</f>
        <v>0</v>
      </c>
      <c r="AJ590" s="162">
        <f t="shared" si="307"/>
        <v>0</v>
      </c>
      <c r="AK590" s="163">
        <f t="shared" ref="AK590:AK653" si="323">AJ590-AH590</f>
        <v>0</v>
      </c>
      <c r="AL590" s="164">
        <f t="shared" ref="AL590:AL653" si="324">IF(K590="x",AH590,0)</f>
        <v>0</v>
      </c>
      <c r="AM590" s="164">
        <f t="shared" ref="AM590:AM653" si="325">IF(K590="x",AI590,0)</f>
        <v>0</v>
      </c>
      <c r="AN590" s="164">
        <f t="shared" ref="AN590:AN653" si="326">IF(K590="x",AJ590,0)</f>
        <v>0</v>
      </c>
      <c r="AO590" s="164">
        <f t="shared" ref="AO590:AO653" si="327">IF(K590="x",AK590,0)</f>
        <v>0</v>
      </c>
      <c r="AP590" s="610" t="str">
        <f t="shared" si="298"/>
        <v xml:space="preserve"> </v>
      </c>
      <c r="AQ590" s="613" t="str">
        <f t="shared" ref="AQ590:AQ653" si="328">IF(AND(AH590&gt;4.99,AH590&lt;50),AH590," ")</f>
        <v xml:space="preserve"> </v>
      </c>
      <c r="AR590" s="613" t="str">
        <f t="shared" si="299"/>
        <v xml:space="preserve"> </v>
      </c>
      <c r="AS590" s="613" t="str">
        <f t="shared" si="300"/>
        <v xml:space="preserve"> </v>
      </c>
      <c r="AT590" s="613" t="str">
        <f t="shared" si="301"/>
        <v xml:space="preserve"> </v>
      </c>
      <c r="AU590" s="613" t="str">
        <f t="shared" si="302"/>
        <v xml:space="preserve"> </v>
      </c>
      <c r="AV590" s="614" t="str">
        <f t="shared" si="303"/>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3">
        <v>579</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ref="AB591:AB654" si="329">IF(AND(Z591&gt;=0,F591="x"),0,IF(AND(Z591&gt;0,AC591="x"),0,IF(Z591&gt;0,0-30,0)))</f>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ref="AP591:AP654" si="330">IF(AND(AH591&gt;0,AH591&lt;5),AH591," ")</f>
        <v xml:space="preserve"> </v>
      </c>
      <c r="AQ591" s="613" t="str">
        <f t="shared" si="328"/>
        <v xml:space="preserve"> </v>
      </c>
      <c r="AR591" s="613" t="str">
        <f t="shared" ref="AR591:AR654" si="331">IF(AND(AH591&gt;49.99,AH591&lt;100),AH591," ")</f>
        <v xml:space="preserve"> </v>
      </c>
      <c r="AS591" s="613" t="str">
        <f t="shared" ref="AS591:AS654" si="332">IF(AND(AH591&gt;99.99,AH591&lt;500),AH591," ")</f>
        <v xml:space="preserve"> </v>
      </c>
      <c r="AT591" s="613" t="str">
        <f t="shared" ref="AT591:AT654" si="333">IF(AND(AH591&gt;499.99,AH591&lt;1000),AH591," ")</f>
        <v xml:space="preserve"> </v>
      </c>
      <c r="AU591" s="613" t="str">
        <f t="shared" ref="AU591:AU654" si="334">IF(AND(AH591&gt;999.99,AH591&lt;10000),AH591," ")</f>
        <v xml:space="preserve"> </v>
      </c>
      <c r="AV591" s="614" t="str">
        <f t="shared" ref="AV591:AV654" si="335">IF(AH591&gt;=10000,AH591," ")</f>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4">
        <v>580</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3">
        <v>581</v>
      </c>
      <c r="D593" s="205"/>
      <c r="E593" s="16"/>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75" x14ac:dyDescent="0.3">
      <c r="A594" s="221"/>
      <c r="B594" s="222"/>
      <c r="C594" s="214">
        <v>582</v>
      </c>
      <c r="D594" s="207"/>
      <c r="E594" s="18"/>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si="304"/>
        <v/>
      </c>
      <c r="BD594" s="174" t="str">
        <f t="shared" si="314"/>
        <v/>
      </c>
      <c r="BE594" s="201" t="str">
        <f t="shared" si="315"/>
        <v/>
      </c>
      <c r="BF594" s="174" t="str">
        <f t="shared" si="316"/>
        <v/>
      </c>
      <c r="BG594" s="186" t="str">
        <f t="shared" si="317"/>
        <v/>
      </c>
      <c r="BH594" s="175" t="str">
        <f t="shared" si="318"/>
        <v/>
      </c>
      <c r="BI594" s="632"/>
      <c r="BQ594" s="71"/>
    </row>
    <row r="595" spans="1:69" ht="18" customHeight="1" x14ac:dyDescent="0.3">
      <c r="A595" s="221"/>
      <c r="B595" s="222"/>
      <c r="C595" s="214">
        <v>583</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ref="BC595:BC658" si="336">IF(OR(K595="x",F595="X",BA595&lt;=0),"",BA595)</f>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3">
        <v>584</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4">
        <v>585</v>
      </c>
      <c r="D597" s="205"/>
      <c r="E597" s="16"/>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3">
        <v>586</v>
      </c>
      <c r="D598" s="207"/>
      <c r="E598" s="18"/>
      <c r="F598" s="17"/>
      <c r="G598" s="134"/>
      <c r="H598" s="135"/>
      <c r="I598" s="141"/>
      <c r="J598" s="25"/>
      <c r="K598" s="145"/>
      <c r="L598" s="28"/>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587</v>
      </c>
      <c r="D599" s="205"/>
      <c r="E599" s="16"/>
      <c r="F599" s="17"/>
      <c r="G599" s="134"/>
      <c r="H599" s="137"/>
      <c r="I599" s="143"/>
      <c r="J599" s="80"/>
      <c r="K599" s="147"/>
      <c r="L599" s="30"/>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c r="BQ599" s="71"/>
    </row>
    <row r="600" spans="1:69" ht="18.75" x14ac:dyDescent="0.3">
      <c r="A600" s="221"/>
      <c r="B600" s="222"/>
      <c r="C600" s="214">
        <v>588</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3">
        <v>589</v>
      </c>
      <c r="D601" s="205"/>
      <c r="E601" s="16"/>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4">
        <v>590</v>
      </c>
      <c r="D602" s="207"/>
      <c r="E602" s="18"/>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3">
        <v>591</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592</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4">
        <v>593</v>
      </c>
      <c r="D605" s="205"/>
      <c r="E605" s="16"/>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3">
        <v>594</v>
      </c>
      <c r="D606" s="207"/>
      <c r="E606" s="18"/>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4">
        <v>595</v>
      </c>
      <c r="D607" s="205"/>
      <c r="E607" s="16"/>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3">
        <v>596</v>
      </c>
      <c r="D608" s="205"/>
      <c r="E608" s="22"/>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597</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4">
        <v>598</v>
      </c>
      <c r="D610" s="205"/>
      <c r="E610" s="16"/>
      <c r="F610" s="17"/>
      <c r="G610" s="134"/>
      <c r="H610" s="135"/>
      <c r="I610" s="141"/>
      <c r="J610" s="25"/>
      <c r="K610" s="145"/>
      <c r="L610" s="28"/>
      <c r="M610" s="395"/>
      <c r="N610" s="158" t="str">
        <f t="shared" si="319"/>
        <v/>
      </c>
      <c r="O610" s="27"/>
      <c r="P610" s="27"/>
      <c r="Q610" s="27"/>
      <c r="R610" s="27"/>
      <c r="S610" s="27"/>
      <c r="T610" s="28"/>
      <c r="U610" s="29"/>
      <c r="V610" s="32"/>
      <c r="W610" s="318"/>
      <c r="X610" s="319"/>
      <c r="Y610" s="160">
        <f t="shared" si="305"/>
        <v>0</v>
      </c>
      <c r="Z610" s="159">
        <f t="shared" si="320"/>
        <v>0</v>
      </c>
      <c r="AA610" s="327"/>
      <c r="AB610" s="400">
        <f t="shared" si="329"/>
        <v>0</v>
      </c>
      <c r="AC610" s="371"/>
      <c r="AD610" s="226" t="str">
        <f t="shared" si="306"/>
        <v/>
      </c>
      <c r="AE610" s="368">
        <f t="shared" si="321"/>
        <v>0</v>
      </c>
      <c r="AF610" s="339"/>
      <c r="AG610" s="338"/>
      <c r="AH610" s="336"/>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ht="18.75" x14ac:dyDescent="0.3">
      <c r="A611" s="221"/>
      <c r="B611" s="222"/>
      <c r="C611" s="213">
        <v>599</v>
      </c>
      <c r="D611" s="209"/>
      <c r="E611" s="19"/>
      <c r="F611" s="17"/>
      <c r="G611" s="138"/>
      <c r="H611" s="137"/>
      <c r="I611" s="143"/>
      <c r="J611" s="80"/>
      <c r="K611" s="147"/>
      <c r="L611" s="30"/>
      <c r="M611" s="396"/>
      <c r="N611" s="158" t="str">
        <f t="shared" si="319"/>
        <v/>
      </c>
      <c r="O611" s="27"/>
      <c r="P611" s="27"/>
      <c r="Q611" s="27"/>
      <c r="R611" s="27"/>
      <c r="S611" s="27"/>
      <c r="T611" s="30"/>
      <c r="U611" s="31"/>
      <c r="V611" s="32"/>
      <c r="W611" s="320"/>
      <c r="X611" s="318"/>
      <c r="Y611" s="160">
        <f t="shared" si="305"/>
        <v>0</v>
      </c>
      <c r="Z611" s="159">
        <f t="shared" si="320"/>
        <v>0</v>
      </c>
      <c r="AA611" s="328"/>
      <c r="AB611" s="400">
        <f t="shared" si="329"/>
        <v>0</v>
      </c>
      <c r="AC611" s="371"/>
      <c r="AD611" s="226" t="str">
        <f t="shared" si="306"/>
        <v/>
      </c>
      <c r="AE611" s="368">
        <f t="shared" si="321"/>
        <v>0</v>
      </c>
      <c r="AF611" s="340"/>
      <c r="AG611" s="341"/>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2"/>
    </row>
    <row r="612" spans="1:139" s="26" customFormat="1" ht="18.75" x14ac:dyDescent="0.3">
      <c r="A612" s="221"/>
      <c r="B612" s="222"/>
      <c r="C612" s="213">
        <v>600</v>
      </c>
      <c r="D612" s="205"/>
      <c r="E612" s="24"/>
      <c r="F612" s="17"/>
      <c r="G612" s="134"/>
      <c r="H612" s="139"/>
      <c r="I612" s="141"/>
      <c r="J612" s="25"/>
      <c r="K612" s="145"/>
      <c r="L612" s="28"/>
      <c r="M612" s="395"/>
      <c r="N612" s="158" t="str">
        <f t="shared" si="319"/>
        <v/>
      </c>
      <c r="O612" s="27"/>
      <c r="P612" s="27"/>
      <c r="Q612" s="27"/>
      <c r="R612" s="27"/>
      <c r="S612" s="27"/>
      <c r="T612" s="27"/>
      <c r="U612" s="28"/>
      <c r="V612" s="32"/>
      <c r="W612" s="318"/>
      <c r="X612" s="318"/>
      <c r="Y612" s="160">
        <f t="shared" si="305"/>
        <v>0</v>
      </c>
      <c r="Z612" s="159">
        <f t="shared" si="320"/>
        <v>0</v>
      </c>
      <c r="AA612" s="327"/>
      <c r="AB612" s="400">
        <f t="shared" si="329"/>
        <v>0</v>
      </c>
      <c r="AC612" s="371"/>
      <c r="AD612" s="226" t="str">
        <f t="shared" si="306"/>
        <v/>
      </c>
      <c r="AE612" s="368">
        <f t="shared" si="321"/>
        <v>0</v>
      </c>
      <c r="AF612" s="339"/>
      <c r="AG612" s="342"/>
      <c r="AH612" s="339"/>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3"/>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9"/>
      <c r="CJ612" s="69"/>
      <c r="CK612" s="69"/>
      <c r="CL612" s="69"/>
      <c r="CM612" s="69"/>
      <c r="CN612" s="69"/>
      <c r="CO612" s="69"/>
      <c r="CP612" s="69"/>
      <c r="CQ612" s="69"/>
      <c r="CR612" s="69"/>
      <c r="CS612" s="69"/>
      <c r="CT612" s="69"/>
      <c r="CU612" s="69"/>
      <c r="CV612" s="69"/>
      <c r="CW612" s="69"/>
      <c r="CX612" s="69"/>
      <c r="CY612" s="69"/>
      <c r="CZ612" s="69"/>
      <c r="DA612" s="69"/>
      <c r="DB612" s="69"/>
      <c r="DC612" s="69"/>
      <c r="DD612" s="69"/>
      <c r="DE612" s="69"/>
      <c r="DF612" s="69"/>
      <c r="DG612" s="69"/>
      <c r="DH612" s="69"/>
      <c r="DI612" s="69"/>
      <c r="DJ612" s="69"/>
      <c r="DK612" s="69"/>
      <c r="DL612" s="69"/>
      <c r="DM612" s="69"/>
      <c r="DN612" s="69"/>
      <c r="DO612" s="69"/>
      <c r="DP612" s="69"/>
      <c r="DQ612" s="69"/>
      <c r="DR612" s="69"/>
      <c r="DS612" s="69"/>
      <c r="DT612" s="69"/>
      <c r="DU612" s="69"/>
      <c r="DV612" s="69"/>
      <c r="DW612" s="69"/>
      <c r="DX612" s="69"/>
      <c r="DY612" s="69"/>
      <c r="DZ612" s="69"/>
      <c r="EA612" s="69"/>
      <c r="EB612" s="69"/>
      <c r="EC612" s="69"/>
      <c r="ED612" s="69"/>
      <c r="EE612" s="69"/>
      <c r="EF612" s="69"/>
      <c r="EG612" s="69"/>
      <c r="EH612" s="69"/>
      <c r="EI612" s="69"/>
    </row>
    <row r="613" spans="1:139" ht="18.75" x14ac:dyDescent="0.3">
      <c r="A613" s="219"/>
      <c r="B613" s="220"/>
      <c r="C613" s="213">
        <v>601</v>
      </c>
      <c r="D613" s="204"/>
      <c r="E613" s="35"/>
      <c r="F613" s="34"/>
      <c r="G613" s="131"/>
      <c r="H613" s="136"/>
      <c r="I613" s="140"/>
      <c r="J613" s="78"/>
      <c r="K613" s="144"/>
      <c r="L613" s="119"/>
      <c r="M613" s="395"/>
      <c r="N613" s="158" t="str">
        <f t="shared" si="319"/>
        <v/>
      </c>
      <c r="O613" s="311"/>
      <c r="P613" s="315"/>
      <c r="Q613" s="315"/>
      <c r="R613" s="315"/>
      <c r="S613" s="315"/>
      <c r="T613" s="315"/>
      <c r="U613" s="316"/>
      <c r="V613" s="167"/>
      <c r="W613" s="313"/>
      <c r="X613" s="313"/>
      <c r="Y613" s="160">
        <f t="shared" si="305"/>
        <v>0</v>
      </c>
      <c r="Z613" s="159">
        <f t="shared" si="320"/>
        <v>0</v>
      </c>
      <c r="AA613" s="327"/>
      <c r="AB613" s="400">
        <f t="shared" si="329"/>
        <v>0</v>
      </c>
      <c r="AC613" s="371"/>
      <c r="AD613" s="226" t="str">
        <f t="shared" si="306"/>
        <v/>
      </c>
      <c r="AE613" s="368">
        <f t="shared" si="321"/>
        <v>0</v>
      </c>
      <c r="AF613" s="339"/>
      <c r="AG613" s="338"/>
      <c r="AH613" s="336"/>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602</v>
      </c>
      <c r="D614" s="204"/>
      <c r="E614" s="33"/>
      <c r="F614" s="34"/>
      <c r="G614" s="131"/>
      <c r="H614" s="133"/>
      <c r="I614" s="140"/>
      <c r="J614" s="78"/>
      <c r="K614" s="144"/>
      <c r="L614" s="119"/>
      <c r="M614" s="394"/>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603</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19"/>
      <c r="B616" s="220"/>
      <c r="C616" s="213">
        <v>604</v>
      </c>
      <c r="D616" s="204"/>
      <c r="E616" s="33"/>
      <c r="F616" s="34"/>
      <c r="G616" s="134"/>
      <c r="H616" s="135"/>
      <c r="I616" s="141"/>
      <c r="J616" s="25"/>
      <c r="K616" s="145"/>
      <c r="L616" s="28"/>
      <c r="M616" s="395"/>
      <c r="N616" s="158" t="str">
        <f t="shared" si="319"/>
        <v/>
      </c>
      <c r="O616" s="315"/>
      <c r="P616" s="315"/>
      <c r="Q616" s="315"/>
      <c r="R616" s="315"/>
      <c r="S616" s="315"/>
      <c r="T616" s="316"/>
      <c r="U616" s="317"/>
      <c r="V616" s="167"/>
      <c r="W616" s="313"/>
      <c r="X616" s="313"/>
      <c r="Y616" s="160">
        <f t="shared" si="305"/>
        <v>0</v>
      </c>
      <c r="Z616" s="159">
        <f t="shared" si="320"/>
        <v>0</v>
      </c>
      <c r="AA616" s="326"/>
      <c r="AB616" s="400">
        <f t="shared" si="329"/>
        <v>0</v>
      </c>
      <c r="AC616" s="370"/>
      <c r="AD616" s="226" t="str">
        <f t="shared" si="306"/>
        <v/>
      </c>
      <c r="AE616" s="368">
        <f t="shared" si="321"/>
        <v>0</v>
      </c>
      <c r="AF616" s="331"/>
      <c r="AG616" s="333"/>
      <c r="AH616" s="334"/>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4">
        <v>605</v>
      </c>
      <c r="D617" s="205"/>
      <c r="E617" s="16"/>
      <c r="F617" s="17"/>
      <c r="G617" s="134"/>
      <c r="H617" s="135"/>
      <c r="I617" s="141"/>
      <c r="J617" s="25"/>
      <c r="K617" s="145"/>
      <c r="L617" s="28"/>
      <c r="M617" s="395"/>
      <c r="N617" s="158" t="str">
        <f t="shared" si="319"/>
        <v/>
      </c>
      <c r="O617" s="27"/>
      <c r="P617" s="27"/>
      <c r="Q617" s="27"/>
      <c r="R617" s="27"/>
      <c r="S617" s="27"/>
      <c r="T617" s="28"/>
      <c r="U617" s="29"/>
      <c r="V617" s="167"/>
      <c r="W617" s="313"/>
      <c r="X617" s="313"/>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3">
        <v>606</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607</v>
      </c>
      <c r="D619" s="205"/>
      <c r="E619" s="16"/>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4">
        <v>608</v>
      </c>
      <c r="D620" s="207"/>
      <c r="E620" s="18"/>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3">
        <v>609</v>
      </c>
      <c r="D621" s="208"/>
      <c r="E621" s="16"/>
      <c r="F621" s="17"/>
      <c r="G621" s="134"/>
      <c r="H621" s="135"/>
      <c r="I621" s="141"/>
      <c r="J621" s="25"/>
      <c r="K621" s="145"/>
      <c r="L621" s="28"/>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4">
        <v>610</v>
      </c>
      <c r="D622" s="205"/>
      <c r="E622" s="16"/>
      <c r="F622" s="17"/>
      <c r="G622" s="134"/>
      <c r="H622" s="137"/>
      <c r="I622" s="143"/>
      <c r="J622" s="80"/>
      <c r="K622" s="147"/>
      <c r="L622" s="30"/>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3">
        <v>611</v>
      </c>
      <c r="D623" s="205"/>
      <c r="E623" s="16"/>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612</v>
      </c>
      <c r="D624" s="207"/>
      <c r="E624" s="18"/>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4">
        <v>613</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3">
        <v>614</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4">
        <v>615</v>
      </c>
      <c r="D627" s="205"/>
      <c r="E627" s="16"/>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3">
        <v>616</v>
      </c>
      <c r="D628" s="207"/>
      <c r="E628" s="18"/>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617</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4">
        <v>618</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3">
        <v>619</v>
      </c>
      <c r="D631" s="205"/>
      <c r="E631" s="16"/>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4">
        <v>620</v>
      </c>
      <c r="D632" s="207"/>
      <c r="E632" s="18"/>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3">
        <v>621</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622</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4">
        <v>623</v>
      </c>
      <c r="D635" s="205"/>
      <c r="E635" s="16"/>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3">
        <v>624</v>
      </c>
      <c r="D636" s="207"/>
      <c r="E636" s="18"/>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4">
        <v>625</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3">
        <v>626</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627</v>
      </c>
      <c r="D639" s="205"/>
      <c r="E639" s="16"/>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4">
        <v>628</v>
      </c>
      <c r="D640" s="207"/>
      <c r="E640" s="18"/>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3">
        <v>629</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4">
        <v>630</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3">
        <v>631</v>
      </c>
      <c r="D643" s="205"/>
      <c r="E643" s="16"/>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632</v>
      </c>
      <c r="D644" s="207"/>
      <c r="E644" s="18"/>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4">
        <v>633</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3">
        <v>634</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4">
        <v>635</v>
      </c>
      <c r="D647" s="205"/>
      <c r="E647" s="16"/>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3">
        <v>636</v>
      </c>
      <c r="D648" s="207"/>
      <c r="E648" s="18"/>
      <c r="F648" s="17"/>
      <c r="G648" s="134"/>
      <c r="H648" s="135"/>
      <c r="I648" s="141"/>
      <c r="J648" s="25"/>
      <c r="K648" s="145"/>
      <c r="L648" s="28"/>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637</v>
      </c>
      <c r="D649" s="205"/>
      <c r="E649" s="16"/>
      <c r="F649" s="17"/>
      <c r="G649" s="134"/>
      <c r="H649" s="137"/>
      <c r="I649" s="143"/>
      <c r="J649" s="80"/>
      <c r="K649" s="147"/>
      <c r="L649" s="30"/>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4">
        <v>638</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3">
        <v>639</v>
      </c>
      <c r="D651" s="205"/>
      <c r="E651" s="16"/>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4">
        <v>640</v>
      </c>
      <c r="D652" s="207"/>
      <c r="E652" s="18"/>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si="305"/>
        <v>0</v>
      </c>
      <c r="Z652" s="159">
        <f t="shared" si="320"/>
        <v>0</v>
      </c>
      <c r="AA652" s="327"/>
      <c r="AB652" s="400">
        <f t="shared" si="329"/>
        <v>0</v>
      </c>
      <c r="AC652" s="371"/>
      <c r="AD652" s="226" t="str">
        <f t="shared" si="306"/>
        <v/>
      </c>
      <c r="AE652" s="368">
        <f t="shared" si="321"/>
        <v>0</v>
      </c>
      <c r="AF652" s="339"/>
      <c r="AG652" s="338"/>
      <c r="AH652" s="336"/>
      <c r="AI652" s="161">
        <f t="shared" si="322"/>
        <v>0</v>
      </c>
      <c r="AJ652" s="162">
        <f t="shared" si="307"/>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si="308"/>
        <v/>
      </c>
      <c r="AX652" s="165" t="str">
        <f t="shared" si="309"/>
        <v/>
      </c>
      <c r="AY652" s="193" t="str">
        <f t="shared" si="310"/>
        <v/>
      </c>
      <c r="AZ652" s="183" t="str">
        <f t="shared" si="311"/>
        <v/>
      </c>
      <c r="BA652" s="173" t="str">
        <f t="shared" si="312"/>
        <v/>
      </c>
      <c r="BB652" s="174" t="str">
        <f t="shared" si="313"/>
        <v/>
      </c>
      <c r="BC652" s="186" t="str">
        <f t="shared" si="336"/>
        <v/>
      </c>
      <c r="BD652" s="174" t="str">
        <f t="shared" si="314"/>
        <v/>
      </c>
      <c r="BE652" s="201" t="str">
        <f t="shared" si="315"/>
        <v/>
      </c>
      <c r="BF652" s="174" t="str">
        <f t="shared" si="316"/>
        <v/>
      </c>
      <c r="BG652" s="186" t="str">
        <f t="shared" si="317"/>
        <v/>
      </c>
      <c r="BH652" s="175" t="str">
        <f t="shared" si="318"/>
        <v/>
      </c>
      <c r="BI652" s="632"/>
    </row>
    <row r="653" spans="1:61" ht="18.75" x14ac:dyDescent="0.3">
      <c r="A653" s="221"/>
      <c r="B653" s="222"/>
      <c r="C653" s="213">
        <v>641</v>
      </c>
      <c r="D653" s="205"/>
      <c r="E653" s="16"/>
      <c r="F653" s="17"/>
      <c r="G653" s="134"/>
      <c r="H653" s="135"/>
      <c r="I653" s="141"/>
      <c r="J653" s="25"/>
      <c r="K653" s="145"/>
      <c r="L653" s="28"/>
      <c r="M653" s="395"/>
      <c r="N653" s="158" t="str">
        <f t="shared" si="319"/>
        <v/>
      </c>
      <c r="O653" s="27"/>
      <c r="P653" s="27"/>
      <c r="Q653" s="27"/>
      <c r="R653" s="27"/>
      <c r="S653" s="27"/>
      <c r="T653" s="28"/>
      <c r="U653" s="29"/>
      <c r="V653" s="32"/>
      <c r="W653" s="318"/>
      <c r="X653" s="319"/>
      <c r="Y653" s="160">
        <f t="shared" ref="Y653:Y716" si="337">V653+W653+X653</f>
        <v>0</v>
      </c>
      <c r="Z653" s="159">
        <f t="shared" si="320"/>
        <v>0</v>
      </c>
      <c r="AA653" s="327"/>
      <c r="AB653" s="400">
        <f t="shared" si="329"/>
        <v>0</v>
      </c>
      <c r="AC653" s="371"/>
      <c r="AD653" s="226" t="str">
        <f t="shared" ref="AD653:AD716" si="338">IF(F653="x",(0-((V653*10)+(W653*20))),"")</f>
        <v/>
      </c>
      <c r="AE653" s="368">
        <f t="shared" si="321"/>
        <v>0</v>
      </c>
      <c r="AF653" s="339"/>
      <c r="AG653" s="338"/>
      <c r="AH653" s="336"/>
      <c r="AI653" s="161">
        <f t="shared" si="322"/>
        <v>0</v>
      </c>
      <c r="AJ653" s="162">
        <f t="shared" ref="AJ653:AJ716" si="339">(X653*20)+Z653+AA653+AF653</f>
        <v>0</v>
      </c>
      <c r="AK653" s="163">
        <f t="shared" si="323"/>
        <v>0</v>
      </c>
      <c r="AL653" s="164">
        <f t="shared" si="324"/>
        <v>0</v>
      </c>
      <c r="AM653" s="164">
        <f t="shared" si="325"/>
        <v>0</v>
      </c>
      <c r="AN653" s="164">
        <f t="shared" si="326"/>
        <v>0</v>
      </c>
      <c r="AO653" s="164">
        <f t="shared" si="327"/>
        <v>0</v>
      </c>
      <c r="AP653" s="610" t="str">
        <f t="shared" si="330"/>
        <v xml:space="preserve"> </v>
      </c>
      <c r="AQ653" s="613" t="str">
        <f t="shared" si="328"/>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ref="AW653:AW716" si="340">IF(N653&gt;0,N653,"")</f>
        <v/>
      </c>
      <c r="AX653" s="165" t="str">
        <f t="shared" ref="AX653:AX716" si="341">IF(AND(K653="x",AW653&gt;0),AW653,"")</f>
        <v/>
      </c>
      <c r="AY653" s="193" t="str">
        <f t="shared" ref="AY653:AY716" si="342">IF(OR(K653="x",F653="x",AW653&lt;=0),"",AW653)</f>
        <v/>
      </c>
      <c r="AZ653" s="183" t="str">
        <f t="shared" ref="AZ653:AZ716" si="343">IF(AND(F653="x",AW653&gt;0),AW653,"")</f>
        <v/>
      </c>
      <c r="BA653" s="173" t="str">
        <f t="shared" ref="BA653:BA716" si="344">IF(V653&gt;0,V653,"")</f>
        <v/>
      </c>
      <c r="BB653" s="174" t="str">
        <f t="shared" ref="BB653:BB716" si="345">IF(AND(K653="x",BA653&gt;0),BA653,"")</f>
        <v/>
      </c>
      <c r="BC653" s="186" t="str">
        <f t="shared" si="336"/>
        <v/>
      </c>
      <c r="BD653" s="174" t="str">
        <f t="shared" ref="BD653:BD716" si="346">IF(AND(F653="x",BA653&gt;0),BA653,"")</f>
        <v/>
      </c>
      <c r="BE653" s="201" t="str">
        <f t="shared" ref="BE653:BE716" si="347">IF(W653&gt;0,W653,"")</f>
        <v/>
      </c>
      <c r="BF653" s="174" t="str">
        <f t="shared" ref="BF653:BF716" si="348">IF(AND(K653="x",BE653&gt;0),BE653,"")</f>
        <v/>
      </c>
      <c r="BG653" s="186" t="str">
        <f t="shared" ref="BG653:BG716" si="349">IF(OR(K653="x",F653="x",BE653&lt;=0),"",BE653)</f>
        <v/>
      </c>
      <c r="BH653" s="175" t="str">
        <f t="shared" ref="BH653:BH716" si="350">IF(AND(F653="x",BE653&gt;0),BE653,"")</f>
        <v/>
      </c>
      <c r="BI653" s="632"/>
    </row>
    <row r="654" spans="1:61" ht="18.75" x14ac:dyDescent="0.3">
      <c r="A654" s="221"/>
      <c r="B654" s="222"/>
      <c r="C654" s="214">
        <v>642</v>
      </c>
      <c r="D654" s="205"/>
      <c r="E654" s="16"/>
      <c r="F654" s="17"/>
      <c r="G654" s="134"/>
      <c r="H654" s="135"/>
      <c r="I654" s="141"/>
      <c r="J654" s="25"/>
      <c r="K654" s="145"/>
      <c r="L654" s="28"/>
      <c r="M654" s="395"/>
      <c r="N654" s="158" t="str">
        <f t="shared" ref="N654:N717" si="351">IF((NETWORKDAYS(G654,M654)&gt;0),(NETWORKDAYS(G654,M654)),"")</f>
        <v/>
      </c>
      <c r="O654" s="27"/>
      <c r="P654" s="27"/>
      <c r="Q654" s="27"/>
      <c r="R654" s="27"/>
      <c r="S654" s="27"/>
      <c r="T654" s="28"/>
      <c r="U654" s="29"/>
      <c r="V654" s="32"/>
      <c r="W654" s="318"/>
      <c r="X654" s="319"/>
      <c r="Y654" s="160">
        <f t="shared" si="337"/>
        <v>0</v>
      </c>
      <c r="Z654" s="159">
        <f t="shared" ref="Z654:Z717" si="352">IF((F654="x"),0,((V654*10)+(W654*20)))</f>
        <v>0</v>
      </c>
      <c r="AA654" s="327"/>
      <c r="AB654" s="400">
        <f t="shared" si="329"/>
        <v>0</v>
      </c>
      <c r="AC654" s="371"/>
      <c r="AD654" s="226" t="str">
        <f t="shared" si="338"/>
        <v/>
      </c>
      <c r="AE654" s="368">
        <f t="shared" ref="AE654:AE717" si="353">IF(AND(Z654&gt;0,F654="x"),0,IF(AND(Z654&gt;0,AC654="x"),Z654-60,IF(AND(Z654&gt;0,AB654=-30),Z654+AB654,0)))</f>
        <v>0</v>
      </c>
      <c r="AF654" s="339"/>
      <c r="AG654" s="338"/>
      <c r="AH654" s="336"/>
      <c r="AI654" s="161">
        <f t="shared" ref="AI654:AI717" si="354">IF(AE654&lt;=0,AG654,AE654+AG654)</f>
        <v>0</v>
      </c>
      <c r="AJ654" s="162">
        <f t="shared" si="339"/>
        <v>0</v>
      </c>
      <c r="AK654" s="163">
        <f t="shared" ref="AK654:AK717" si="355">AJ654-AH654</f>
        <v>0</v>
      </c>
      <c r="AL654" s="164">
        <f t="shared" ref="AL654:AL717" si="356">IF(K654="x",AH654,0)</f>
        <v>0</v>
      </c>
      <c r="AM654" s="164">
        <f t="shared" ref="AM654:AM717" si="357">IF(K654="x",AI654,0)</f>
        <v>0</v>
      </c>
      <c r="AN654" s="164">
        <f t="shared" ref="AN654:AN717" si="358">IF(K654="x",AJ654,0)</f>
        <v>0</v>
      </c>
      <c r="AO654" s="164">
        <f t="shared" ref="AO654:AO717" si="359">IF(K654="x",AK654,0)</f>
        <v>0</v>
      </c>
      <c r="AP654" s="610" t="str">
        <f t="shared" si="330"/>
        <v xml:space="preserve"> </v>
      </c>
      <c r="AQ654" s="613" t="str">
        <f t="shared" ref="AQ654:AQ717" si="360">IF(AND(AH654&gt;4.99,AH654&lt;50),AH654," ")</f>
        <v xml:space="preserve"> </v>
      </c>
      <c r="AR654" s="613" t="str">
        <f t="shared" si="331"/>
        <v xml:space="preserve"> </v>
      </c>
      <c r="AS654" s="613" t="str">
        <f t="shared" si="332"/>
        <v xml:space="preserve"> </v>
      </c>
      <c r="AT654" s="613" t="str">
        <f t="shared" si="333"/>
        <v xml:space="preserve"> </v>
      </c>
      <c r="AU654" s="613" t="str">
        <f t="shared" si="334"/>
        <v xml:space="preserve"> </v>
      </c>
      <c r="AV654" s="614" t="str">
        <f t="shared" si="335"/>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4">
        <v>643</v>
      </c>
      <c r="D655" s="205"/>
      <c r="E655" s="16"/>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ref="AB655:AB718" si="361">IF(AND(Z655&gt;=0,F655="x"),0,IF(AND(Z655&gt;0,AC655="x"),0,IF(Z655&gt;0,0-30,0)))</f>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ref="AP655:AP718" si="362">IF(AND(AH655&gt;0,AH655&lt;5),AH655," ")</f>
        <v xml:space="preserve"> </v>
      </c>
      <c r="AQ655" s="613" t="str">
        <f t="shared" si="360"/>
        <v xml:space="preserve"> </v>
      </c>
      <c r="AR655" s="613" t="str">
        <f t="shared" ref="AR655:AR718" si="363">IF(AND(AH655&gt;49.99,AH655&lt;100),AH655," ")</f>
        <v xml:space="preserve"> </v>
      </c>
      <c r="AS655" s="613" t="str">
        <f t="shared" ref="AS655:AS718" si="364">IF(AND(AH655&gt;99.99,AH655&lt;500),AH655," ")</f>
        <v xml:space="preserve"> </v>
      </c>
      <c r="AT655" s="613" t="str">
        <f t="shared" ref="AT655:AT718" si="365">IF(AND(AH655&gt;499.99,AH655&lt;1000),AH655," ")</f>
        <v xml:space="preserve"> </v>
      </c>
      <c r="AU655" s="613" t="str">
        <f t="shared" ref="AU655:AU718" si="366">IF(AND(AH655&gt;999.99,AH655&lt;10000),AH655," ")</f>
        <v xml:space="preserve"> </v>
      </c>
      <c r="AV655" s="614" t="str">
        <f t="shared" ref="AV655:AV718" si="367">IF(AH655&gt;=10000,AH655," ")</f>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3">
        <v>644</v>
      </c>
      <c r="D656" s="207"/>
      <c r="E656" s="18"/>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4">
        <v>645</v>
      </c>
      <c r="D657" s="205"/>
      <c r="E657" s="16"/>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3">
        <v>646</v>
      </c>
      <c r="D658" s="205"/>
      <c r="E658" s="22"/>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si="336"/>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647</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ref="BC659:BC722" si="368">IF(OR(K659="x",F659="X",BA659&lt;=0),"",BA659)</f>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4">
        <v>648</v>
      </c>
      <c r="D660" s="205"/>
      <c r="E660" s="16"/>
      <c r="F660" s="17"/>
      <c r="G660" s="134"/>
      <c r="H660" s="135"/>
      <c r="I660" s="141"/>
      <c r="J660" s="25"/>
      <c r="K660" s="145"/>
      <c r="L660" s="28"/>
      <c r="M660" s="395"/>
      <c r="N660" s="158" t="str">
        <f t="shared" si="351"/>
        <v/>
      </c>
      <c r="O660" s="27"/>
      <c r="P660" s="27"/>
      <c r="Q660" s="27"/>
      <c r="R660" s="27"/>
      <c r="S660" s="27"/>
      <c r="T660" s="28"/>
      <c r="U660" s="29"/>
      <c r="V660" s="32"/>
      <c r="W660" s="318"/>
      <c r="X660" s="319"/>
      <c r="Y660" s="160">
        <f t="shared" si="337"/>
        <v>0</v>
      </c>
      <c r="Z660" s="159">
        <f t="shared" si="352"/>
        <v>0</v>
      </c>
      <c r="AA660" s="327"/>
      <c r="AB660" s="400">
        <f t="shared" si="361"/>
        <v>0</v>
      </c>
      <c r="AC660" s="371"/>
      <c r="AD660" s="226" t="str">
        <f t="shared" si="338"/>
        <v/>
      </c>
      <c r="AE660" s="368">
        <f t="shared" si="353"/>
        <v>0</v>
      </c>
      <c r="AF660" s="339"/>
      <c r="AG660" s="338"/>
      <c r="AH660" s="336"/>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ht="18.75" x14ac:dyDescent="0.3">
      <c r="A661" s="221"/>
      <c r="B661" s="222"/>
      <c r="C661" s="213">
        <v>649</v>
      </c>
      <c r="D661" s="209"/>
      <c r="E661" s="19"/>
      <c r="F661" s="17"/>
      <c r="G661" s="138"/>
      <c r="H661" s="137"/>
      <c r="I661" s="143"/>
      <c r="J661" s="80"/>
      <c r="K661" s="147"/>
      <c r="L661" s="30"/>
      <c r="M661" s="396"/>
      <c r="N661" s="158" t="str">
        <f t="shared" si="351"/>
        <v/>
      </c>
      <c r="O661" s="27"/>
      <c r="P661" s="27"/>
      <c r="Q661" s="27"/>
      <c r="R661" s="27"/>
      <c r="S661" s="27"/>
      <c r="T661" s="30"/>
      <c r="U661" s="31"/>
      <c r="V661" s="32"/>
      <c r="W661" s="320"/>
      <c r="X661" s="318"/>
      <c r="Y661" s="160">
        <f t="shared" si="337"/>
        <v>0</v>
      </c>
      <c r="Z661" s="159">
        <f t="shared" si="352"/>
        <v>0</v>
      </c>
      <c r="AA661" s="328"/>
      <c r="AB661" s="400">
        <f t="shared" si="361"/>
        <v>0</v>
      </c>
      <c r="AC661" s="371"/>
      <c r="AD661" s="226" t="str">
        <f t="shared" si="338"/>
        <v/>
      </c>
      <c r="AE661" s="368">
        <f t="shared" si="353"/>
        <v>0</v>
      </c>
      <c r="AF661" s="340"/>
      <c r="AG661" s="341"/>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2"/>
    </row>
    <row r="662" spans="1:139" s="26" customFormat="1" ht="18.75" x14ac:dyDescent="0.3">
      <c r="A662" s="221"/>
      <c r="B662" s="222"/>
      <c r="C662" s="213">
        <v>650</v>
      </c>
      <c r="D662" s="205"/>
      <c r="E662" s="24"/>
      <c r="F662" s="17"/>
      <c r="G662" s="134"/>
      <c r="H662" s="139"/>
      <c r="I662" s="141"/>
      <c r="J662" s="25"/>
      <c r="K662" s="145"/>
      <c r="L662" s="28"/>
      <c r="M662" s="395"/>
      <c r="N662" s="158" t="str">
        <f t="shared" si="351"/>
        <v/>
      </c>
      <c r="O662" s="27"/>
      <c r="P662" s="27"/>
      <c r="Q662" s="27"/>
      <c r="R662" s="27"/>
      <c r="S662" s="27"/>
      <c r="T662" s="27"/>
      <c r="U662" s="28"/>
      <c r="V662" s="32"/>
      <c r="W662" s="318"/>
      <c r="X662" s="318"/>
      <c r="Y662" s="160">
        <f t="shared" si="337"/>
        <v>0</v>
      </c>
      <c r="Z662" s="159">
        <f t="shared" si="352"/>
        <v>0</v>
      </c>
      <c r="AA662" s="327"/>
      <c r="AB662" s="400">
        <f t="shared" si="361"/>
        <v>0</v>
      </c>
      <c r="AC662" s="371"/>
      <c r="AD662" s="226" t="str">
        <f t="shared" si="338"/>
        <v/>
      </c>
      <c r="AE662" s="368">
        <f t="shared" si="353"/>
        <v>0</v>
      </c>
      <c r="AF662" s="339"/>
      <c r="AG662" s="342"/>
      <c r="AH662" s="339"/>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3"/>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9"/>
      <c r="CJ662" s="69"/>
      <c r="CK662" s="69"/>
      <c r="CL662" s="69"/>
      <c r="CM662" s="69"/>
      <c r="CN662" s="69"/>
      <c r="CO662" s="69"/>
      <c r="CP662" s="69"/>
      <c r="CQ662" s="69"/>
      <c r="CR662" s="69"/>
      <c r="CS662" s="69"/>
      <c r="CT662" s="69"/>
      <c r="CU662" s="69"/>
      <c r="CV662" s="69"/>
      <c r="CW662" s="69"/>
      <c r="CX662" s="69"/>
      <c r="CY662" s="69"/>
      <c r="CZ662" s="69"/>
      <c r="DA662" s="69"/>
      <c r="DB662" s="69"/>
      <c r="DC662" s="69"/>
      <c r="DD662" s="69"/>
      <c r="DE662" s="69"/>
      <c r="DF662" s="69"/>
      <c r="DG662" s="69"/>
      <c r="DH662" s="69"/>
      <c r="DI662" s="69"/>
      <c r="DJ662" s="69"/>
      <c r="DK662" s="69"/>
      <c r="DL662" s="69"/>
      <c r="DM662" s="69"/>
      <c r="DN662" s="69"/>
      <c r="DO662" s="69"/>
      <c r="DP662" s="69"/>
      <c r="DQ662" s="69"/>
      <c r="DR662" s="69"/>
      <c r="DS662" s="69"/>
      <c r="DT662" s="69"/>
      <c r="DU662" s="69"/>
      <c r="DV662" s="69"/>
      <c r="DW662" s="69"/>
      <c r="DX662" s="69"/>
      <c r="DY662" s="69"/>
      <c r="DZ662" s="69"/>
      <c r="EA662" s="69"/>
      <c r="EB662" s="69"/>
      <c r="EC662" s="69"/>
      <c r="ED662" s="69"/>
      <c r="EE662" s="69"/>
      <c r="EF662" s="69"/>
      <c r="EG662" s="69"/>
      <c r="EH662" s="69"/>
      <c r="EI662" s="69"/>
    </row>
    <row r="663" spans="1:139" ht="18.75" x14ac:dyDescent="0.3">
      <c r="A663" s="219"/>
      <c r="B663" s="220"/>
      <c r="C663" s="213">
        <v>651</v>
      </c>
      <c r="D663" s="204"/>
      <c r="E663" s="35"/>
      <c r="F663" s="34"/>
      <c r="G663" s="131"/>
      <c r="H663" s="136"/>
      <c r="I663" s="140"/>
      <c r="J663" s="78"/>
      <c r="K663" s="144"/>
      <c r="L663" s="119"/>
      <c r="M663" s="395"/>
      <c r="N663" s="158" t="str">
        <f t="shared" si="351"/>
        <v/>
      </c>
      <c r="O663" s="321"/>
      <c r="P663" s="315"/>
      <c r="Q663" s="315"/>
      <c r="R663" s="315"/>
      <c r="S663" s="315"/>
      <c r="T663" s="315"/>
      <c r="U663" s="316"/>
      <c r="V663" s="167"/>
      <c r="W663" s="313"/>
      <c r="X663" s="313"/>
      <c r="Y663" s="160">
        <f t="shared" si="337"/>
        <v>0</v>
      </c>
      <c r="Z663" s="159">
        <f t="shared" si="352"/>
        <v>0</v>
      </c>
      <c r="AA663" s="327"/>
      <c r="AB663" s="400">
        <f t="shared" si="361"/>
        <v>0</v>
      </c>
      <c r="AC663" s="371"/>
      <c r="AD663" s="226" t="str">
        <f t="shared" si="338"/>
        <v/>
      </c>
      <c r="AE663" s="368">
        <f t="shared" si="353"/>
        <v>0</v>
      </c>
      <c r="AF663" s="339"/>
      <c r="AG663" s="338"/>
      <c r="AH663" s="336"/>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652</v>
      </c>
      <c r="D664" s="204"/>
      <c r="E664" s="33"/>
      <c r="F664" s="34"/>
      <c r="G664" s="131"/>
      <c r="H664" s="133"/>
      <c r="I664" s="140"/>
      <c r="J664" s="78"/>
      <c r="K664" s="144"/>
      <c r="L664" s="119"/>
      <c r="M664" s="394"/>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653</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19"/>
      <c r="B666" s="220"/>
      <c r="C666" s="213">
        <v>654</v>
      </c>
      <c r="D666" s="204"/>
      <c r="E666" s="33"/>
      <c r="F666" s="34"/>
      <c r="G666" s="134"/>
      <c r="H666" s="135"/>
      <c r="I666" s="141"/>
      <c r="J666" s="25"/>
      <c r="K666" s="145"/>
      <c r="L666" s="28"/>
      <c r="M666" s="395"/>
      <c r="N666" s="158" t="str">
        <f t="shared" si="351"/>
        <v/>
      </c>
      <c r="O666" s="315"/>
      <c r="P666" s="315"/>
      <c r="Q666" s="315"/>
      <c r="R666" s="315"/>
      <c r="S666" s="315"/>
      <c r="T666" s="316"/>
      <c r="U666" s="317"/>
      <c r="V666" s="167"/>
      <c r="W666" s="313"/>
      <c r="X666" s="313"/>
      <c r="Y666" s="160">
        <f t="shared" si="337"/>
        <v>0</v>
      </c>
      <c r="Z666" s="159">
        <f t="shared" si="352"/>
        <v>0</v>
      </c>
      <c r="AA666" s="326"/>
      <c r="AB666" s="400">
        <f t="shared" si="361"/>
        <v>0</v>
      </c>
      <c r="AC666" s="370"/>
      <c r="AD666" s="226" t="str">
        <f t="shared" si="338"/>
        <v/>
      </c>
      <c r="AE666" s="368">
        <f t="shared" si="353"/>
        <v>0</v>
      </c>
      <c r="AF666" s="331"/>
      <c r="AG666" s="333"/>
      <c r="AH666" s="334"/>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4">
        <v>655</v>
      </c>
      <c r="D667" s="205"/>
      <c r="E667" s="16"/>
      <c r="F667" s="17"/>
      <c r="G667" s="134"/>
      <c r="H667" s="135"/>
      <c r="I667" s="141"/>
      <c r="J667" s="25"/>
      <c r="K667" s="145"/>
      <c r="L667" s="28"/>
      <c r="M667" s="395"/>
      <c r="N667" s="158" t="str">
        <f t="shared" si="351"/>
        <v/>
      </c>
      <c r="O667" s="27"/>
      <c r="P667" s="27"/>
      <c r="Q667" s="27"/>
      <c r="R667" s="27"/>
      <c r="S667" s="27"/>
      <c r="T667" s="28"/>
      <c r="U667" s="29"/>
      <c r="V667" s="167"/>
      <c r="W667" s="313"/>
      <c r="X667" s="313"/>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3">
        <v>656</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657</v>
      </c>
      <c r="D669" s="205"/>
      <c r="E669" s="16"/>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4">
        <v>658</v>
      </c>
      <c r="D670" s="207"/>
      <c r="E670" s="18"/>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3">
        <v>659</v>
      </c>
      <c r="D671" s="208"/>
      <c r="E671" s="16"/>
      <c r="F671" s="17"/>
      <c r="G671" s="134"/>
      <c r="H671" s="135"/>
      <c r="I671" s="141"/>
      <c r="J671" s="25"/>
      <c r="K671" s="145"/>
      <c r="L671" s="28"/>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4">
        <v>660</v>
      </c>
      <c r="D672" s="205"/>
      <c r="E672" s="16"/>
      <c r="F672" s="17"/>
      <c r="G672" s="134"/>
      <c r="H672" s="137"/>
      <c r="I672" s="143"/>
      <c r="J672" s="80"/>
      <c r="K672" s="147"/>
      <c r="L672" s="30"/>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3">
        <v>661</v>
      </c>
      <c r="D673" s="205"/>
      <c r="E673" s="16"/>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662</v>
      </c>
      <c r="D674" s="207"/>
      <c r="E674" s="18"/>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4">
        <v>663</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3">
        <v>664</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4">
        <v>665</v>
      </c>
      <c r="D677" s="205"/>
      <c r="E677" s="16"/>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3">
        <v>666</v>
      </c>
      <c r="D678" s="207"/>
      <c r="E678" s="18"/>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667</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4">
        <v>668</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3">
        <v>669</v>
      </c>
      <c r="D681" s="205"/>
      <c r="E681" s="16"/>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4">
        <v>670</v>
      </c>
      <c r="D682" s="207"/>
      <c r="E682" s="18"/>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3">
        <v>671</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672</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4">
        <v>673</v>
      </c>
      <c r="D685" s="205"/>
      <c r="E685" s="16"/>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3">
        <v>674</v>
      </c>
      <c r="D686" s="207"/>
      <c r="E686" s="18"/>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4">
        <v>675</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3">
        <v>676</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677</v>
      </c>
      <c r="D689" s="205"/>
      <c r="E689" s="16"/>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4">
        <v>678</v>
      </c>
      <c r="D690" s="207"/>
      <c r="E690" s="18"/>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3">
        <v>679</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4">
        <v>680</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3">
        <v>681</v>
      </c>
      <c r="D693" s="205"/>
      <c r="E693" s="16"/>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682</v>
      </c>
      <c r="D694" s="207"/>
      <c r="E694" s="18"/>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4">
        <v>683</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3">
        <v>684</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4">
        <v>685</v>
      </c>
      <c r="D697" s="205"/>
      <c r="E697" s="16"/>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3">
        <v>686</v>
      </c>
      <c r="D698" s="207"/>
      <c r="E698" s="18"/>
      <c r="F698" s="17"/>
      <c r="G698" s="134"/>
      <c r="H698" s="135"/>
      <c r="I698" s="141"/>
      <c r="J698" s="25"/>
      <c r="K698" s="145"/>
      <c r="L698" s="28"/>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687</v>
      </c>
      <c r="D699" s="205"/>
      <c r="E699" s="16"/>
      <c r="F699" s="17"/>
      <c r="G699" s="134"/>
      <c r="H699" s="137"/>
      <c r="I699" s="143"/>
      <c r="J699" s="80"/>
      <c r="K699" s="147"/>
      <c r="L699" s="30"/>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4">
        <v>688</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3">
        <v>689</v>
      </c>
      <c r="D701" s="205"/>
      <c r="E701" s="16"/>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4">
        <v>690</v>
      </c>
      <c r="D702" s="207"/>
      <c r="E702" s="18"/>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3">
        <v>691</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692</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4">
        <v>693</v>
      </c>
      <c r="D705" s="205"/>
      <c r="E705" s="16"/>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3">
        <v>694</v>
      </c>
      <c r="D706" s="207"/>
      <c r="E706" s="18"/>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4">
        <v>695</v>
      </c>
      <c r="D707" s="205"/>
      <c r="E707" s="16"/>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3">
        <v>696</v>
      </c>
      <c r="D708" s="205"/>
      <c r="E708" s="22"/>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697</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4">
        <v>698</v>
      </c>
      <c r="D710" s="205"/>
      <c r="E710" s="16"/>
      <c r="F710" s="17"/>
      <c r="G710" s="134"/>
      <c r="H710" s="135"/>
      <c r="I710" s="141"/>
      <c r="J710" s="25"/>
      <c r="K710" s="145"/>
      <c r="L710" s="28"/>
      <c r="M710" s="395"/>
      <c r="N710" s="158" t="str">
        <f t="shared" si="351"/>
        <v/>
      </c>
      <c r="O710" s="27"/>
      <c r="P710" s="27"/>
      <c r="Q710" s="27"/>
      <c r="R710" s="27"/>
      <c r="S710" s="27"/>
      <c r="T710" s="28"/>
      <c r="U710" s="29"/>
      <c r="V710" s="32"/>
      <c r="W710" s="318"/>
      <c r="X710" s="319"/>
      <c r="Y710" s="160">
        <f t="shared" si="337"/>
        <v>0</v>
      </c>
      <c r="Z710" s="159">
        <f t="shared" si="352"/>
        <v>0</v>
      </c>
      <c r="AA710" s="327"/>
      <c r="AB710" s="400">
        <f t="shared" si="361"/>
        <v>0</v>
      </c>
      <c r="AC710" s="371"/>
      <c r="AD710" s="226" t="str">
        <f t="shared" si="338"/>
        <v/>
      </c>
      <c r="AE710" s="368">
        <f t="shared" si="353"/>
        <v>0</v>
      </c>
      <c r="AF710" s="339"/>
      <c r="AG710" s="338"/>
      <c r="AH710" s="336"/>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ht="18.75" x14ac:dyDescent="0.3">
      <c r="A711" s="221"/>
      <c r="B711" s="222"/>
      <c r="C711" s="213">
        <v>699</v>
      </c>
      <c r="D711" s="209"/>
      <c r="E711" s="19"/>
      <c r="F711" s="17"/>
      <c r="G711" s="138"/>
      <c r="H711" s="137"/>
      <c r="I711" s="143"/>
      <c r="J711" s="80"/>
      <c r="K711" s="147"/>
      <c r="L711" s="30"/>
      <c r="M711" s="396"/>
      <c r="N711" s="158" t="str">
        <f t="shared" si="351"/>
        <v/>
      </c>
      <c r="O711" s="27"/>
      <c r="P711" s="27"/>
      <c r="Q711" s="27"/>
      <c r="R711" s="27"/>
      <c r="S711" s="27"/>
      <c r="T711" s="30"/>
      <c r="U711" s="31"/>
      <c r="V711" s="32"/>
      <c r="W711" s="320"/>
      <c r="X711" s="318"/>
      <c r="Y711" s="160">
        <f t="shared" si="337"/>
        <v>0</v>
      </c>
      <c r="Z711" s="159">
        <f t="shared" si="352"/>
        <v>0</v>
      </c>
      <c r="AA711" s="328"/>
      <c r="AB711" s="400">
        <f t="shared" si="361"/>
        <v>0</v>
      </c>
      <c r="AC711" s="371"/>
      <c r="AD711" s="226" t="str">
        <f t="shared" si="338"/>
        <v/>
      </c>
      <c r="AE711" s="368">
        <f t="shared" si="353"/>
        <v>0</v>
      </c>
      <c r="AF711" s="340"/>
      <c r="AG711" s="341"/>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2"/>
    </row>
    <row r="712" spans="1:139" s="26" customFormat="1" ht="18.75" x14ac:dyDescent="0.3">
      <c r="A712" s="221"/>
      <c r="B712" s="222"/>
      <c r="C712" s="213">
        <v>700</v>
      </c>
      <c r="D712" s="205"/>
      <c r="E712" s="24"/>
      <c r="F712" s="17"/>
      <c r="G712" s="134"/>
      <c r="H712" s="139"/>
      <c r="I712" s="141"/>
      <c r="J712" s="25"/>
      <c r="K712" s="145"/>
      <c r="L712" s="28"/>
      <c r="M712" s="395"/>
      <c r="N712" s="158" t="str">
        <f t="shared" si="351"/>
        <v/>
      </c>
      <c r="O712" s="27"/>
      <c r="P712" s="27"/>
      <c r="Q712" s="27"/>
      <c r="R712" s="27"/>
      <c r="S712" s="27"/>
      <c r="T712" s="27"/>
      <c r="U712" s="28"/>
      <c r="V712" s="32"/>
      <c r="W712" s="318"/>
      <c r="X712" s="318"/>
      <c r="Y712" s="160">
        <f t="shared" si="337"/>
        <v>0</v>
      </c>
      <c r="Z712" s="159">
        <f t="shared" si="352"/>
        <v>0</v>
      </c>
      <c r="AA712" s="327"/>
      <c r="AB712" s="400">
        <f t="shared" si="361"/>
        <v>0</v>
      </c>
      <c r="AC712" s="371"/>
      <c r="AD712" s="226" t="str">
        <f t="shared" si="338"/>
        <v/>
      </c>
      <c r="AE712" s="368">
        <f t="shared" si="353"/>
        <v>0</v>
      </c>
      <c r="AF712" s="339"/>
      <c r="AG712" s="342"/>
      <c r="AH712" s="339"/>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3"/>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9"/>
      <c r="CJ712" s="69"/>
      <c r="CK712" s="69"/>
      <c r="CL712" s="69"/>
      <c r="CM712" s="69"/>
      <c r="CN712" s="69"/>
      <c r="CO712" s="69"/>
      <c r="CP712" s="69"/>
      <c r="CQ712" s="69"/>
      <c r="CR712" s="69"/>
      <c r="CS712" s="69"/>
      <c r="CT712" s="69"/>
      <c r="CU712" s="69"/>
      <c r="CV712" s="69"/>
      <c r="CW712" s="69"/>
      <c r="CX712" s="69"/>
      <c r="CY712" s="69"/>
      <c r="CZ712" s="69"/>
      <c r="DA712" s="69"/>
      <c r="DB712" s="69"/>
      <c r="DC712" s="69"/>
      <c r="DD712" s="69"/>
      <c r="DE712" s="69"/>
      <c r="DF712" s="69"/>
      <c r="DG712" s="69"/>
      <c r="DH712" s="69"/>
      <c r="DI712" s="69"/>
      <c r="DJ712" s="69"/>
      <c r="DK712" s="69"/>
      <c r="DL712" s="69"/>
      <c r="DM712" s="69"/>
      <c r="DN712" s="69"/>
      <c r="DO712" s="69"/>
      <c r="DP712" s="69"/>
      <c r="DQ712" s="69"/>
      <c r="DR712" s="69"/>
      <c r="DS712" s="69"/>
      <c r="DT712" s="69"/>
      <c r="DU712" s="69"/>
      <c r="DV712" s="69"/>
      <c r="DW712" s="69"/>
      <c r="DX712" s="69"/>
      <c r="DY712" s="69"/>
      <c r="DZ712" s="69"/>
      <c r="EA712" s="69"/>
      <c r="EB712" s="69"/>
      <c r="EC712" s="69"/>
      <c r="ED712" s="69"/>
      <c r="EE712" s="69"/>
      <c r="EF712" s="69"/>
      <c r="EG712" s="69"/>
      <c r="EH712" s="69"/>
      <c r="EI712" s="69"/>
    </row>
    <row r="713" spans="1:139" ht="18.75" x14ac:dyDescent="0.3">
      <c r="A713" s="219"/>
      <c r="B713" s="220"/>
      <c r="C713" s="213">
        <v>701</v>
      </c>
      <c r="D713" s="204"/>
      <c r="E713" s="35"/>
      <c r="F713" s="34"/>
      <c r="G713" s="131"/>
      <c r="H713" s="136"/>
      <c r="I713" s="140"/>
      <c r="J713" s="78"/>
      <c r="K713" s="144"/>
      <c r="L713" s="119"/>
      <c r="M713" s="395"/>
      <c r="N713" s="158" t="str">
        <f t="shared" si="351"/>
        <v/>
      </c>
      <c r="O713" s="321"/>
      <c r="P713" s="315"/>
      <c r="Q713" s="315"/>
      <c r="R713" s="315"/>
      <c r="S713" s="315"/>
      <c r="T713" s="315"/>
      <c r="U713" s="316"/>
      <c r="V713" s="167"/>
      <c r="W713" s="313"/>
      <c r="X713" s="313"/>
      <c r="Y713" s="160">
        <f t="shared" si="337"/>
        <v>0</v>
      </c>
      <c r="Z713" s="159">
        <f t="shared" si="352"/>
        <v>0</v>
      </c>
      <c r="AA713" s="327"/>
      <c r="AB713" s="400">
        <f t="shared" si="361"/>
        <v>0</v>
      </c>
      <c r="AC713" s="371"/>
      <c r="AD713" s="226" t="str">
        <f t="shared" si="338"/>
        <v/>
      </c>
      <c r="AE713" s="368">
        <f t="shared" si="353"/>
        <v>0</v>
      </c>
      <c r="AF713" s="339"/>
      <c r="AG713" s="338"/>
      <c r="AH713" s="336"/>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702</v>
      </c>
      <c r="D714" s="204"/>
      <c r="E714" s="33"/>
      <c r="F714" s="34"/>
      <c r="G714" s="131"/>
      <c r="H714" s="133"/>
      <c r="I714" s="140"/>
      <c r="J714" s="78"/>
      <c r="K714" s="144"/>
      <c r="L714" s="119"/>
      <c r="M714" s="394"/>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703</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19"/>
      <c r="B716" s="220"/>
      <c r="C716" s="213">
        <v>704</v>
      </c>
      <c r="D716" s="204"/>
      <c r="E716" s="33"/>
      <c r="F716" s="34"/>
      <c r="G716" s="134"/>
      <c r="H716" s="135"/>
      <c r="I716" s="141"/>
      <c r="J716" s="25"/>
      <c r="K716" s="145"/>
      <c r="L716" s="28"/>
      <c r="M716" s="395"/>
      <c r="N716" s="158" t="str">
        <f t="shared" si="351"/>
        <v/>
      </c>
      <c r="O716" s="315"/>
      <c r="P716" s="315"/>
      <c r="Q716" s="315"/>
      <c r="R716" s="315"/>
      <c r="S716" s="315"/>
      <c r="T716" s="316"/>
      <c r="U716" s="317"/>
      <c r="V716" s="167"/>
      <c r="W716" s="313"/>
      <c r="X716" s="313"/>
      <c r="Y716" s="160">
        <f t="shared" si="337"/>
        <v>0</v>
      </c>
      <c r="Z716" s="159">
        <f t="shared" si="352"/>
        <v>0</v>
      </c>
      <c r="AA716" s="326"/>
      <c r="AB716" s="400">
        <f t="shared" si="361"/>
        <v>0</v>
      </c>
      <c r="AC716" s="370"/>
      <c r="AD716" s="226" t="str">
        <f t="shared" si="338"/>
        <v/>
      </c>
      <c r="AE716" s="368">
        <f t="shared" si="353"/>
        <v>0</v>
      </c>
      <c r="AF716" s="331"/>
      <c r="AG716" s="333"/>
      <c r="AH716" s="334"/>
      <c r="AI716" s="161">
        <f t="shared" si="354"/>
        <v>0</v>
      </c>
      <c r="AJ716" s="162">
        <f t="shared" si="339"/>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si="340"/>
        <v/>
      </c>
      <c r="AX716" s="165" t="str">
        <f t="shared" si="341"/>
        <v/>
      </c>
      <c r="AY716" s="193" t="str">
        <f t="shared" si="342"/>
        <v/>
      </c>
      <c r="AZ716" s="183" t="str">
        <f t="shared" si="343"/>
        <v/>
      </c>
      <c r="BA716" s="173" t="str">
        <f t="shared" si="344"/>
        <v/>
      </c>
      <c r="BB716" s="174" t="str">
        <f t="shared" si="345"/>
        <v/>
      </c>
      <c r="BC716" s="186" t="str">
        <f t="shared" si="368"/>
        <v/>
      </c>
      <c r="BD716" s="174" t="str">
        <f t="shared" si="346"/>
        <v/>
      </c>
      <c r="BE716" s="201" t="str">
        <f t="shared" si="347"/>
        <v/>
      </c>
      <c r="BF716" s="174" t="str">
        <f t="shared" si="348"/>
        <v/>
      </c>
      <c r="BG716" s="186" t="str">
        <f t="shared" si="349"/>
        <v/>
      </c>
      <c r="BH716" s="175" t="str">
        <f t="shared" si="350"/>
        <v/>
      </c>
      <c r="BI716" s="632"/>
    </row>
    <row r="717" spans="1:139" ht="18.75" x14ac:dyDescent="0.3">
      <c r="A717" s="221"/>
      <c r="B717" s="222"/>
      <c r="C717" s="214">
        <v>705</v>
      </c>
      <c r="D717" s="205"/>
      <c r="E717" s="16"/>
      <c r="F717" s="17"/>
      <c r="G717" s="134"/>
      <c r="H717" s="135"/>
      <c r="I717" s="141"/>
      <c r="J717" s="25"/>
      <c r="K717" s="145"/>
      <c r="L717" s="28"/>
      <c r="M717" s="395"/>
      <c r="N717" s="158" t="str">
        <f t="shared" si="351"/>
        <v/>
      </c>
      <c r="O717" s="27"/>
      <c r="P717" s="27"/>
      <c r="Q717" s="27"/>
      <c r="R717" s="27"/>
      <c r="S717" s="27"/>
      <c r="T717" s="28"/>
      <c r="U717" s="29"/>
      <c r="V717" s="167"/>
      <c r="W717" s="313"/>
      <c r="X717" s="313"/>
      <c r="Y717" s="160">
        <f t="shared" ref="Y717:Y780" si="369">V717+W717+X717</f>
        <v>0</v>
      </c>
      <c r="Z717" s="159">
        <f t="shared" si="352"/>
        <v>0</v>
      </c>
      <c r="AA717" s="327"/>
      <c r="AB717" s="400">
        <f t="shared" si="361"/>
        <v>0</v>
      </c>
      <c r="AC717" s="371"/>
      <c r="AD717" s="226" t="str">
        <f t="shared" ref="AD717:AD780" si="370">IF(F717="x",(0-((V717*10)+(W717*20))),"")</f>
        <v/>
      </c>
      <c r="AE717" s="368">
        <f t="shared" si="353"/>
        <v>0</v>
      </c>
      <c r="AF717" s="339"/>
      <c r="AG717" s="338"/>
      <c r="AH717" s="336"/>
      <c r="AI717" s="161">
        <f t="shared" si="354"/>
        <v>0</v>
      </c>
      <c r="AJ717" s="162">
        <f t="shared" ref="AJ717:AJ780" si="371">(X717*20)+Z717+AA717+AF717</f>
        <v>0</v>
      </c>
      <c r="AK717" s="163">
        <f t="shared" si="355"/>
        <v>0</v>
      </c>
      <c r="AL717" s="164">
        <f t="shared" si="356"/>
        <v>0</v>
      </c>
      <c r="AM717" s="164">
        <f t="shared" si="357"/>
        <v>0</v>
      </c>
      <c r="AN717" s="164">
        <f t="shared" si="358"/>
        <v>0</v>
      </c>
      <c r="AO717" s="164">
        <f t="shared" si="359"/>
        <v>0</v>
      </c>
      <c r="AP717" s="610" t="str">
        <f t="shared" si="362"/>
        <v xml:space="preserve"> </v>
      </c>
      <c r="AQ717" s="613" t="str">
        <f t="shared" si="360"/>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ref="AW717:AW780" si="372">IF(N717&gt;0,N717,"")</f>
        <v/>
      </c>
      <c r="AX717" s="165" t="str">
        <f t="shared" ref="AX717:AX780" si="373">IF(AND(K717="x",AW717&gt;0),AW717,"")</f>
        <v/>
      </c>
      <c r="AY717" s="193" t="str">
        <f t="shared" ref="AY717:AY780" si="374">IF(OR(K717="x",F717="x",AW717&lt;=0),"",AW717)</f>
        <v/>
      </c>
      <c r="AZ717" s="183" t="str">
        <f t="shared" ref="AZ717:AZ780" si="375">IF(AND(F717="x",AW717&gt;0),AW717,"")</f>
        <v/>
      </c>
      <c r="BA717" s="173" t="str">
        <f t="shared" ref="BA717:BA780" si="376">IF(V717&gt;0,V717,"")</f>
        <v/>
      </c>
      <c r="BB717" s="174" t="str">
        <f t="shared" ref="BB717:BB780" si="377">IF(AND(K717="x",BA717&gt;0),BA717,"")</f>
        <v/>
      </c>
      <c r="BC717" s="186" t="str">
        <f t="shared" si="368"/>
        <v/>
      </c>
      <c r="BD717" s="174" t="str">
        <f t="shared" ref="BD717:BD780" si="378">IF(AND(F717="x",BA717&gt;0),BA717,"")</f>
        <v/>
      </c>
      <c r="BE717" s="201" t="str">
        <f t="shared" ref="BE717:BE780" si="379">IF(W717&gt;0,W717,"")</f>
        <v/>
      </c>
      <c r="BF717" s="174" t="str">
        <f t="shared" ref="BF717:BF780" si="380">IF(AND(K717="x",BE717&gt;0),BE717,"")</f>
        <v/>
      </c>
      <c r="BG717" s="186" t="str">
        <f t="shared" ref="BG717:BG780" si="381">IF(OR(K717="x",F717="x",BE717&lt;=0),"",BE717)</f>
        <v/>
      </c>
      <c r="BH717" s="175" t="str">
        <f t="shared" ref="BH717:BH780" si="382">IF(AND(F717="x",BE717&gt;0),BE717,"")</f>
        <v/>
      </c>
      <c r="BI717" s="632"/>
    </row>
    <row r="718" spans="1:139" ht="18.75" x14ac:dyDescent="0.3">
      <c r="A718" s="221"/>
      <c r="B718" s="222"/>
      <c r="C718" s="213">
        <v>706</v>
      </c>
      <c r="D718" s="205"/>
      <c r="E718" s="16"/>
      <c r="F718" s="17"/>
      <c r="G718" s="134"/>
      <c r="H718" s="135"/>
      <c r="I718" s="141"/>
      <c r="J718" s="25"/>
      <c r="K718" s="145"/>
      <c r="L718" s="28"/>
      <c r="M718" s="395"/>
      <c r="N718" s="158" t="str">
        <f t="shared" ref="N718:N781" si="383">IF((NETWORKDAYS(G718,M718)&gt;0),(NETWORKDAYS(G718,M718)),"")</f>
        <v/>
      </c>
      <c r="O718" s="27"/>
      <c r="P718" s="27"/>
      <c r="Q718" s="27"/>
      <c r="R718" s="27"/>
      <c r="S718" s="27"/>
      <c r="T718" s="28"/>
      <c r="U718" s="29"/>
      <c r="V718" s="32"/>
      <c r="W718" s="318"/>
      <c r="X718" s="319"/>
      <c r="Y718" s="160">
        <f t="shared" si="369"/>
        <v>0</v>
      </c>
      <c r="Z718" s="159">
        <f t="shared" ref="Z718:Z781" si="384">IF((F718="x"),0,((V718*10)+(W718*20)))</f>
        <v>0</v>
      </c>
      <c r="AA718" s="327"/>
      <c r="AB718" s="400">
        <f t="shared" si="361"/>
        <v>0</v>
      </c>
      <c r="AC718" s="371"/>
      <c r="AD718" s="226" t="str">
        <f t="shared" si="370"/>
        <v/>
      </c>
      <c r="AE718" s="368">
        <f t="shared" ref="AE718:AE781" si="385">IF(AND(Z718&gt;0,F718="x"),0,IF(AND(Z718&gt;0,AC718="x"),Z718-60,IF(AND(Z718&gt;0,AB718=-30),Z718+AB718,0)))</f>
        <v>0</v>
      </c>
      <c r="AF718" s="339"/>
      <c r="AG718" s="338"/>
      <c r="AH718" s="336"/>
      <c r="AI718" s="161">
        <f t="shared" ref="AI718:AI781" si="386">IF(AE718&lt;=0,AG718,AE718+AG718)</f>
        <v>0</v>
      </c>
      <c r="AJ718" s="162">
        <f t="shared" si="371"/>
        <v>0</v>
      </c>
      <c r="AK718" s="163">
        <f t="shared" ref="AK718:AK781" si="387">AJ718-AH718</f>
        <v>0</v>
      </c>
      <c r="AL718" s="164">
        <f t="shared" ref="AL718:AL781" si="388">IF(K718="x",AH718,0)</f>
        <v>0</v>
      </c>
      <c r="AM718" s="164">
        <f t="shared" ref="AM718:AM781" si="389">IF(K718="x",AI718,0)</f>
        <v>0</v>
      </c>
      <c r="AN718" s="164">
        <f t="shared" ref="AN718:AN781" si="390">IF(K718="x",AJ718,0)</f>
        <v>0</v>
      </c>
      <c r="AO718" s="164">
        <f t="shared" ref="AO718:AO781" si="391">IF(K718="x",AK718,0)</f>
        <v>0</v>
      </c>
      <c r="AP718" s="610" t="str">
        <f t="shared" si="362"/>
        <v xml:space="preserve"> </v>
      </c>
      <c r="AQ718" s="613" t="str">
        <f t="shared" ref="AQ718:AQ781" si="392">IF(AND(AH718&gt;4.99,AH718&lt;50),AH718," ")</f>
        <v xml:space="preserve"> </v>
      </c>
      <c r="AR718" s="613" t="str">
        <f t="shared" si="363"/>
        <v xml:space="preserve"> </v>
      </c>
      <c r="AS718" s="613" t="str">
        <f t="shared" si="364"/>
        <v xml:space="preserve"> </v>
      </c>
      <c r="AT718" s="613" t="str">
        <f t="shared" si="365"/>
        <v xml:space="preserve"> </v>
      </c>
      <c r="AU718" s="613" t="str">
        <f t="shared" si="366"/>
        <v xml:space="preserve"> </v>
      </c>
      <c r="AV718" s="614" t="str">
        <f t="shared" si="367"/>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707</v>
      </c>
      <c r="D719" s="205"/>
      <c r="E719" s="16"/>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ref="AB719:AB782" si="393">IF(AND(Z719&gt;=0,F719="x"),0,IF(AND(Z719&gt;0,AC719="x"),0,IF(Z719&gt;0,0-30,0)))</f>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ref="AP719:AP782" si="394">IF(AND(AH719&gt;0,AH719&lt;5),AH719," ")</f>
        <v xml:space="preserve"> </v>
      </c>
      <c r="AQ719" s="613" t="str">
        <f t="shared" si="392"/>
        <v xml:space="preserve"> </v>
      </c>
      <c r="AR719" s="613" t="str">
        <f t="shared" ref="AR719:AR782" si="395">IF(AND(AH719&gt;49.99,AH719&lt;100),AH719," ")</f>
        <v xml:space="preserve"> </v>
      </c>
      <c r="AS719" s="613" t="str">
        <f t="shared" ref="AS719:AS782" si="396">IF(AND(AH719&gt;99.99,AH719&lt;500),AH719," ")</f>
        <v xml:space="preserve"> </v>
      </c>
      <c r="AT719" s="613" t="str">
        <f t="shared" ref="AT719:AT782" si="397">IF(AND(AH719&gt;499.99,AH719&lt;1000),AH719," ")</f>
        <v xml:space="preserve"> </v>
      </c>
      <c r="AU719" s="613" t="str">
        <f t="shared" ref="AU719:AU782" si="398">IF(AND(AH719&gt;999.99,AH719&lt;10000),AH719," ")</f>
        <v xml:space="preserve"> </v>
      </c>
      <c r="AV719" s="614" t="str">
        <f t="shared" ref="AV719:AV782" si="399">IF(AH719&gt;=10000,AH719," ")</f>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4">
        <v>708</v>
      </c>
      <c r="D720" s="207"/>
      <c r="E720" s="18"/>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3">
        <v>709</v>
      </c>
      <c r="D721" s="208"/>
      <c r="E721" s="16"/>
      <c r="F721" s="17"/>
      <c r="G721" s="134"/>
      <c r="H721" s="135"/>
      <c r="I721" s="141"/>
      <c r="J721" s="25"/>
      <c r="K721" s="145"/>
      <c r="L721" s="28"/>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4">
        <v>710</v>
      </c>
      <c r="D722" s="205"/>
      <c r="E722" s="16"/>
      <c r="F722" s="17"/>
      <c r="G722" s="134"/>
      <c r="H722" s="137"/>
      <c r="I722" s="143"/>
      <c r="J722" s="80"/>
      <c r="K722" s="147"/>
      <c r="L722" s="30"/>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si="368"/>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3">
        <v>711</v>
      </c>
      <c r="D723" s="205"/>
      <c r="E723" s="16"/>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ref="BC723:BC786" si="400">IF(OR(K723="x",F723="X",BA723&lt;=0),"",BA723)</f>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712</v>
      </c>
      <c r="D724" s="207"/>
      <c r="E724" s="18"/>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4">
        <v>713</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3">
        <v>714</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4">
        <v>715</v>
      </c>
      <c r="D727" s="205"/>
      <c r="E727" s="16"/>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3">
        <v>716</v>
      </c>
      <c r="D728" s="207"/>
      <c r="E728" s="18"/>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717</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4">
        <v>718</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3">
        <v>719</v>
      </c>
      <c r="D731" s="205"/>
      <c r="E731" s="16"/>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4">
        <v>720</v>
      </c>
      <c r="D732" s="207"/>
      <c r="E732" s="18"/>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3">
        <v>721</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722</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4">
        <v>723</v>
      </c>
      <c r="D735" s="205"/>
      <c r="E735" s="16"/>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3">
        <v>724</v>
      </c>
      <c r="D736" s="207"/>
      <c r="E736" s="18"/>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4">
        <v>725</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3">
        <v>726</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727</v>
      </c>
      <c r="D739" s="205"/>
      <c r="E739" s="16"/>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4">
        <v>728</v>
      </c>
      <c r="D740" s="207"/>
      <c r="E740" s="18"/>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3">
        <v>729</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4">
        <v>730</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3">
        <v>731</v>
      </c>
      <c r="D743" s="205"/>
      <c r="E743" s="16"/>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732</v>
      </c>
      <c r="D744" s="207"/>
      <c r="E744" s="18"/>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4">
        <v>733</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3">
        <v>734</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4">
        <v>735</v>
      </c>
      <c r="D747" s="205"/>
      <c r="E747" s="16"/>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3">
        <v>736</v>
      </c>
      <c r="D748" s="207"/>
      <c r="E748" s="18"/>
      <c r="F748" s="17"/>
      <c r="G748" s="134"/>
      <c r="H748" s="135"/>
      <c r="I748" s="141"/>
      <c r="J748" s="25"/>
      <c r="K748" s="145"/>
      <c r="L748" s="28"/>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737</v>
      </c>
      <c r="D749" s="205"/>
      <c r="E749" s="16"/>
      <c r="F749" s="17"/>
      <c r="G749" s="134"/>
      <c r="H749" s="137"/>
      <c r="I749" s="143"/>
      <c r="J749" s="80"/>
      <c r="K749" s="147"/>
      <c r="L749" s="30"/>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4">
        <v>738</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3">
        <v>739</v>
      </c>
      <c r="D751" s="205"/>
      <c r="E751" s="16"/>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4">
        <v>740</v>
      </c>
      <c r="D752" s="207"/>
      <c r="E752" s="18"/>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3">
        <v>741</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742</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4">
        <v>743</v>
      </c>
      <c r="D755" s="205"/>
      <c r="E755" s="16"/>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3">
        <v>744</v>
      </c>
      <c r="D756" s="207"/>
      <c r="E756" s="18"/>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4">
        <v>745</v>
      </c>
      <c r="D757" s="205"/>
      <c r="E757" s="16"/>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3">
        <v>746</v>
      </c>
      <c r="D758" s="205"/>
      <c r="E758" s="22"/>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747</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4">
        <v>748</v>
      </c>
      <c r="D760" s="205"/>
      <c r="E760" s="16"/>
      <c r="F760" s="17"/>
      <c r="G760" s="134"/>
      <c r="H760" s="135"/>
      <c r="I760" s="141"/>
      <c r="J760" s="25"/>
      <c r="K760" s="145"/>
      <c r="L760" s="28"/>
      <c r="M760" s="395"/>
      <c r="N760" s="158" t="str">
        <f t="shared" si="383"/>
        <v/>
      </c>
      <c r="O760" s="27"/>
      <c r="P760" s="27"/>
      <c r="Q760" s="27"/>
      <c r="R760" s="27"/>
      <c r="S760" s="27"/>
      <c r="T760" s="28"/>
      <c r="U760" s="29"/>
      <c r="V760" s="32"/>
      <c r="W760" s="318"/>
      <c r="X760" s="319"/>
      <c r="Y760" s="160">
        <f t="shared" si="369"/>
        <v>0</v>
      </c>
      <c r="Z760" s="159">
        <f t="shared" si="384"/>
        <v>0</v>
      </c>
      <c r="AA760" s="327"/>
      <c r="AB760" s="400">
        <f t="shared" si="393"/>
        <v>0</v>
      </c>
      <c r="AC760" s="371"/>
      <c r="AD760" s="226" t="str">
        <f t="shared" si="370"/>
        <v/>
      </c>
      <c r="AE760" s="368">
        <f t="shared" si="385"/>
        <v>0</v>
      </c>
      <c r="AF760" s="339"/>
      <c r="AG760" s="338"/>
      <c r="AH760" s="336"/>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ht="18.75" x14ac:dyDescent="0.3">
      <c r="A761" s="221"/>
      <c r="B761" s="222"/>
      <c r="C761" s="213">
        <v>749</v>
      </c>
      <c r="D761" s="209"/>
      <c r="E761" s="19"/>
      <c r="F761" s="17"/>
      <c r="G761" s="138"/>
      <c r="H761" s="137"/>
      <c r="I761" s="143"/>
      <c r="J761" s="80"/>
      <c r="K761" s="147"/>
      <c r="L761" s="30"/>
      <c r="M761" s="396"/>
      <c r="N761" s="158" t="str">
        <f t="shared" si="383"/>
        <v/>
      </c>
      <c r="O761" s="27"/>
      <c r="P761" s="27"/>
      <c r="Q761" s="27"/>
      <c r="R761" s="27"/>
      <c r="S761" s="27"/>
      <c r="T761" s="30"/>
      <c r="U761" s="31"/>
      <c r="V761" s="32"/>
      <c r="W761" s="320"/>
      <c r="X761" s="318"/>
      <c r="Y761" s="160">
        <f t="shared" si="369"/>
        <v>0</v>
      </c>
      <c r="Z761" s="159">
        <f t="shared" si="384"/>
        <v>0</v>
      </c>
      <c r="AA761" s="328"/>
      <c r="AB761" s="400">
        <f t="shared" si="393"/>
        <v>0</v>
      </c>
      <c r="AC761" s="371"/>
      <c r="AD761" s="226" t="str">
        <f t="shared" si="370"/>
        <v/>
      </c>
      <c r="AE761" s="368">
        <f t="shared" si="385"/>
        <v>0</v>
      </c>
      <c r="AF761" s="340"/>
      <c r="AG761" s="341"/>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2"/>
    </row>
    <row r="762" spans="1:139" s="26" customFormat="1" ht="18.75" x14ac:dyDescent="0.3">
      <c r="A762" s="221"/>
      <c r="B762" s="222"/>
      <c r="C762" s="213">
        <v>750</v>
      </c>
      <c r="D762" s="205"/>
      <c r="E762" s="24"/>
      <c r="F762" s="17"/>
      <c r="G762" s="134"/>
      <c r="H762" s="139"/>
      <c r="I762" s="141"/>
      <c r="J762" s="25"/>
      <c r="K762" s="145"/>
      <c r="L762" s="28"/>
      <c r="M762" s="395"/>
      <c r="N762" s="158" t="str">
        <f t="shared" si="383"/>
        <v/>
      </c>
      <c r="O762" s="27"/>
      <c r="P762" s="27"/>
      <c r="Q762" s="27"/>
      <c r="R762" s="27"/>
      <c r="S762" s="27"/>
      <c r="T762" s="27"/>
      <c r="U762" s="28"/>
      <c r="V762" s="32"/>
      <c r="W762" s="318"/>
      <c r="X762" s="318"/>
      <c r="Y762" s="160">
        <f t="shared" si="369"/>
        <v>0</v>
      </c>
      <c r="Z762" s="159">
        <f t="shared" si="384"/>
        <v>0</v>
      </c>
      <c r="AA762" s="327"/>
      <c r="AB762" s="400">
        <f t="shared" si="393"/>
        <v>0</v>
      </c>
      <c r="AC762" s="371"/>
      <c r="AD762" s="226" t="str">
        <f t="shared" si="370"/>
        <v/>
      </c>
      <c r="AE762" s="368">
        <f t="shared" si="385"/>
        <v>0</v>
      </c>
      <c r="AF762" s="339"/>
      <c r="AG762" s="342"/>
      <c r="AH762" s="339"/>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3"/>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9"/>
      <c r="CJ762" s="69"/>
      <c r="CK762" s="69"/>
      <c r="CL762" s="69"/>
      <c r="CM762" s="69"/>
      <c r="CN762" s="69"/>
      <c r="CO762" s="69"/>
      <c r="CP762" s="69"/>
      <c r="CQ762" s="69"/>
      <c r="CR762" s="69"/>
      <c r="CS762" s="69"/>
      <c r="CT762" s="69"/>
      <c r="CU762" s="69"/>
      <c r="CV762" s="69"/>
      <c r="CW762" s="69"/>
      <c r="CX762" s="69"/>
      <c r="CY762" s="69"/>
      <c r="CZ762" s="69"/>
      <c r="DA762" s="69"/>
      <c r="DB762" s="69"/>
      <c r="DC762" s="69"/>
      <c r="DD762" s="69"/>
      <c r="DE762" s="69"/>
      <c r="DF762" s="69"/>
      <c r="DG762" s="69"/>
      <c r="DH762" s="69"/>
      <c r="DI762" s="69"/>
      <c r="DJ762" s="69"/>
      <c r="DK762" s="69"/>
      <c r="DL762" s="69"/>
      <c r="DM762" s="69"/>
      <c r="DN762" s="69"/>
      <c r="DO762" s="69"/>
      <c r="DP762" s="69"/>
      <c r="DQ762" s="69"/>
      <c r="DR762" s="69"/>
      <c r="DS762" s="69"/>
      <c r="DT762" s="69"/>
      <c r="DU762" s="69"/>
      <c r="DV762" s="69"/>
      <c r="DW762" s="69"/>
      <c r="DX762" s="69"/>
      <c r="DY762" s="69"/>
      <c r="DZ762" s="69"/>
      <c r="EA762" s="69"/>
      <c r="EB762" s="69"/>
      <c r="EC762" s="69"/>
      <c r="ED762" s="69"/>
      <c r="EE762" s="69"/>
      <c r="EF762" s="69"/>
      <c r="EG762" s="69"/>
      <c r="EH762" s="69"/>
      <c r="EI762" s="69"/>
    </row>
    <row r="763" spans="1:139" ht="18.75" x14ac:dyDescent="0.3">
      <c r="A763" s="219"/>
      <c r="B763" s="220"/>
      <c r="C763" s="213">
        <v>751</v>
      </c>
      <c r="D763" s="204"/>
      <c r="E763" s="35"/>
      <c r="F763" s="34"/>
      <c r="G763" s="131"/>
      <c r="H763" s="136"/>
      <c r="I763" s="140"/>
      <c r="J763" s="78"/>
      <c r="K763" s="144"/>
      <c r="L763" s="119"/>
      <c r="M763" s="395"/>
      <c r="N763" s="158" t="str">
        <f t="shared" si="383"/>
        <v/>
      </c>
      <c r="O763" s="321"/>
      <c r="P763" s="315"/>
      <c r="Q763" s="315"/>
      <c r="R763" s="315"/>
      <c r="S763" s="315"/>
      <c r="T763" s="315"/>
      <c r="U763" s="316"/>
      <c r="V763" s="167"/>
      <c r="W763" s="313"/>
      <c r="X763" s="313"/>
      <c r="Y763" s="160">
        <f t="shared" si="369"/>
        <v>0</v>
      </c>
      <c r="Z763" s="159">
        <f t="shared" si="384"/>
        <v>0</v>
      </c>
      <c r="AA763" s="327"/>
      <c r="AB763" s="400">
        <f t="shared" si="393"/>
        <v>0</v>
      </c>
      <c r="AC763" s="371"/>
      <c r="AD763" s="226" t="str">
        <f t="shared" si="370"/>
        <v/>
      </c>
      <c r="AE763" s="368">
        <f t="shared" si="385"/>
        <v>0</v>
      </c>
      <c r="AF763" s="339"/>
      <c r="AG763" s="338"/>
      <c r="AH763" s="336"/>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752</v>
      </c>
      <c r="D764" s="204"/>
      <c r="E764" s="33"/>
      <c r="F764" s="34"/>
      <c r="G764" s="131"/>
      <c r="H764" s="133"/>
      <c r="I764" s="140"/>
      <c r="J764" s="78"/>
      <c r="K764" s="144"/>
      <c r="L764" s="119"/>
      <c r="M764" s="394"/>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753</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19"/>
      <c r="B766" s="220"/>
      <c r="C766" s="213">
        <v>754</v>
      </c>
      <c r="D766" s="204"/>
      <c r="E766" s="33"/>
      <c r="F766" s="34"/>
      <c r="G766" s="134"/>
      <c r="H766" s="135"/>
      <c r="I766" s="141"/>
      <c r="J766" s="25"/>
      <c r="K766" s="145"/>
      <c r="L766" s="28"/>
      <c r="M766" s="395"/>
      <c r="N766" s="158" t="str">
        <f t="shared" si="383"/>
        <v/>
      </c>
      <c r="O766" s="315"/>
      <c r="P766" s="315"/>
      <c r="Q766" s="315"/>
      <c r="R766" s="315"/>
      <c r="S766" s="315"/>
      <c r="T766" s="316"/>
      <c r="U766" s="317"/>
      <c r="V766" s="167"/>
      <c r="W766" s="313"/>
      <c r="X766" s="313"/>
      <c r="Y766" s="160">
        <f t="shared" si="369"/>
        <v>0</v>
      </c>
      <c r="Z766" s="159">
        <f t="shared" si="384"/>
        <v>0</v>
      </c>
      <c r="AA766" s="326"/>
      <c r="AB766" s="400">
        <f t="shared" si="393"/>
        <v>0</v>
      </c>
      <c r="AC766" s="370"/>
      <c r="AD766" s="226" t="str">
        <f t="shared" si="370"/>
        <v/>
      </c>
      <c r="AE766" s="368">
        <f t="shared" si="385"/>
        <v>0</v>
      </c>
      <c r="AF766" s="331"/>
      <c r="AG766" s="333"/>
      <c r="AH766" s="334"/>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4">
        <v>755</v>
      </c>
      <c r="D767" s="205"/>
      <c r="E767" s="16"/>
      <c r="F767" s="17"/>
      <c r="G767" s="134"/>
      <c r="H767" s="135"/>
      <c r="I767" s="141"/>
      <c r="J767" s="25"/>
      <c r="K767" s="145"/>
      <c r="L767" s="28"/>
      <c r="M767" s="395"/>
      <c r="N767" s="158" t="str">
        <f t="shared" si="383"/>
        <v/>
      </c>
      <c r="O767" s="27"/>
      <c r="P767" s="27"/>
      <c r="Q767" s="27"/>
      <c r="R767" s="27"/>
      <c r="S767" s="27"/>
      <c r="T767" s="28"/>
      <c r="U767" s="29"/>
      <c r="V767" s="167"/>
      <c r="W767" s="313"/>
      <c r="X767" s="313"/>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3">
        <v>756</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757</v>
      </c>
      <c r="D769" s="205"/>
      <c r="E769" s="16"/>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4">
        <v>758</v>
      </c>
      <c r="D770" s="207"/>
      <c r="E770" s="18"/>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3">
        <v>759</v>
      </c>
      <c r="D771" s="208"/>
      <c r="E771" s="16"/>
      <c r="F771" s="17"/>
      <c r="G771" s="134"/>
      <c r="H771" s="135"/>
      <c r="I771" s="141"/>
      <c r="J771" s="25"/>
      <c r="K771" s="145"/>
      <c r="L771" s="28"/>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4">
        <v>760</v>
      </c>
      <c r="D772" s="205"/>
      <c r="E772" s="16"/>
      <c r="F772" s="17"/>
      <c r="G772" s="134"/>
      <c r="H772" s="137"/>
      <c r="I772" s="143"/>
      <c r="J772" s="80"/>
      <c r="K772" s="147"/>
      <c r="L772" s="30"/>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3">
        <v>761</v>
      </c>
      <c r="D773" s="205"/>
      <c r="E773" s="16"/>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762</v>
      </c>
      <c r="D774" s="207"/>
      <c r="E774" s="18"/>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4">
        <v>763</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3">
        <v>764</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4">
        <v>765</v>
      </c>
      <c r="D777" s="205"/>
      <c r="E777" s="16"/>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3">
        <v>766</v>
      </c>
      <c r="D778" s="207"/>
      <c r="E778" s="18"/>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767</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4">
        <v>768</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si="369"/>
        <v>0</v>
      </c>
      <c r="Z780" s="159">
        <f t="shared" si="384"/>
        <v>0</v>
      </c>
      <c r="AA780" s="327"/>
      <c r="AB780" s="400">
        <f t="shared" si="393"/>
        <v>0</v>
      </c>
      <c r="AC780" s="371"/>
      <c r="AD780" s="226" t="str">
        <f t="shared" si="370"/>
        <v/>
      </c>
      <c r="AE780" s="368">
        <f t="shared" si="385"/>
        <v>0</v>
      </c>
      <c r="AF780" s="339"/>
      <c r="AG780" s="338"/>
      <c r="AH780" s="336"/>
      <c r="AI780" s="161">
        <f t="shared" si="386"/>
        <v>0</v>
      </c>
      <c r="AJ780" s="162">
        <f t="shared" si="371"/>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si="372"/>
        <v/>
      </c>
      <c r="AX780" s="165" t="str">
        <f t="shared" si="373"/>
        <v/>
      </c>
      <c r="AY780" s="193" t="str">
        <f t="shared" si="374"/>
        <v/>
      </c>
      <c r="AZ780" s="183" t="str">
        <f t="shared" si="375"/>
        <v/>
      </c>
      <c r="BA780" s="173" t="str">
        <f t="shared" si="376"/>
        <v/>
      </c>
      <c r="BB780" s="174" t="str">
        <f t="shared" si="377"/>
        <v/>
      </c>
      <c r="BC780" s="186" t="str">
        <f t="shared" si="400"/>
        <v/>
      </c>
      <c r="BD780" s="174" t="str">
        <f t="shared" si="378"/>
        <v/>
      </c>
      <c r="BE780" s="201" t="str">
        <f t="shared" si="379"/>
        <v/>
      </c>
      <c r="BF780" s="174" t="str">
        <f t="shared" si="380"/>
        <v/>
      </c>
      <c r="BG780" s="186" t="str">
        <f t="shared" si="381"/>
        <v/>
      </c>
      <c r="BH780" s="175" t="str">
        <f t="shared" si="382"/>
        <v/>
      </c>
      <c r="BI780" s="632"/>
    </row>
    <row r="781" spans="1:61" ht="18.75" x14ac:dyDescent="0.3">
      <c r="A781" s="221"/>
      <c r="B781" s="222"/>
      <c r="C781" s="213">
        <v>769</v>
      </c>
      <c r="D781" s="205"/>
      <c r="E781" s="16"/>
      <c r="F781" s="17"/>
      <c r="G781" s="134"/>
      <c r="H781" s="135"/>
      <c r="I781" s="141"/>
      <c r="J781" s="25"/>
      <c r="K781" s="145"/>
      <c r="L781" s="28"/>
      <c r="M781" s="395"/>
      <c r="N781" s="158" t="str">
        <f t="shared" si="383"/>
        <v/>
      </c>
      <c r="O781" s="27"/>
      <c r="P781" s="27"/>
      <c r="Q781" s="27"/>
      <c r="R781" s="27"/>
      <c r="S781" s="27"/>
      <c r="T781" s="28"/>
      <c r="U781" s="29"/>
      <c r="V781" s="32"/>
      <c r="W781" s="318"/>
      <c r="X781" s="319"/>
      <c r="Y781" s="160">
        <f t="shared" ref="Y781:Y844" si="401">V781+W781+X781</f>
        <v>0</v>
      </c>
      <c r="Z781" s="159">
        <f t="shared" si="384"/>
        <v>0</v>
      </c>
      <c r="AA781" s="327"/>
      <c r="AB781" s="400">
        <f t="shared" si="393"/>
        <v>0</v>
      </c>
      <c r="AC781" s="371"/>
      <c r="AD781" s="226" t="str">
        <f t="shared" ref="AD781:AD844" si="402">IF(F781="x",(0-((V781*10)+(W781*20))),"")</f>
        <v/>
      </c>
      <c r="AE781" s="368">
        <f t="shared" si="385"/>
        <v>0</v>
      </c>
      <c r="AF781" s="339"/>
      <c r="AG781" s="338"/>
      <c r="AH781" s="336"/>
      <c r="AI781" s="161">
        <f t="shared" si="386"/>
        <v>0</v>
      </c>
      <c r="AJ781" s="162">
        <f t="shared" ref="AJ781:AJ844" si="403">(X781*20)+Z781+AA781+AF781</f>
        <v>0</v>
      </c>
      <c r="AK781" s="163">
        <f t="shared" si="387"/>
        <v>0</v>
      </c>
      <c r="AL781" s="164">
        <f t="shared" si="388"/>
        <v>0</v>
      </c>
      <c r="AM781" s="164">
        <f t="shared" si="389"/>
        <v>0</v>
      </c>
      <c r="AN781" s="164">
        <f t="shared" si="390"/>
        <v>0</v>
      </c>
      <c r="AO781" s="164">
        <f t="shared" si="391"/>
        <v>0</v>
      </c>
      <c r="AP781" s="610" t="str">
        <f t="shared" si="394"/>
        <v xml:space="preserve"> </v>
      </c>
      <c r="AQ781" s="613" t="str">
        <f t="shared" si="392"/>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ref="AW781:AW844" si="404">IF(N781&gt;0,N781,"")</f>
        <v/>
      </c>
      <c r="AX781" s="165" t="str">
        <f t="shared" ref="AX781:AX844" si="405">IF(AND(K781="x",AW781&gt;0),AW781,"")</f>
        <v/>
      </c>
      <c r="AY781" s="193" t="str">
        <f t="shared" ref="AY781:AY844" si="406">IF(OR(K781="x",F781="x",AW781&lt;=0),"",AW781)</f>
        <v/>
      </c>
      <c r="AZ781" s="183" t="str">
        <f t="shared" ref="AZ781:AZ844" si="407">IF(AND(F781="x",AW781&gt;0),AW781,"")</f>
        <v/>
      </c>
      <c r="BA781" s="173" t="str">
        <f t="shared" ref="BA781:BA844" si="408">IF(V781&gt;0,V781,"")</f>
        <v/>
      </c>
      <c r="BB781" s="174" t="str">
        <f t="shared" ref="BB781:BB844" si="409">IF(AND(K781="x",BA781&gt;0),BA781,"")</f>
        <v/>
      </c>
      <c r="BC781" s="186" t="str">
        <f t="shared" si="400"/>
        <v/>
      </c>
      <c r="BD781" s="174" t="str">
        <f t="shared" ref="BD781:BD844" si="410">IF(AND(F781="x",BA781&gt;0),BA781,"")</f>
        <v/>
      </c>
      <c r="BE781" s="201" t="str">
        <f t="shared" ref="BE781:BE844" si="411">IF(W781&gt;0,W781,"")</f>
        <v/>
      </c>
      <c r="BF781" s="174" t="str">
        <f t="shared" ref="BF781:BF844" si="412">IF(AND(K781="x",BE781&gt;0),BE781,"")</f>
        <v/>
      </c>
      <c r="BG781" s="186" t="str">
        <f t="shared" ref="BG781:BG844" si="413">IF(OR(K781="x",F781="x",BE781&lt;=0),"",BE781)</f>
        <v/>
      </c>
      <c r="BH781" s="175" t="str">
        <f t="shared" ref="BH781:BH844" si="414">IF(AND(F781="x",BE781&gt;0),BE781,"")</f>
        <v/>
      </c>
      <c r="BI781" s="632"/>
    </row>
    <row r="782" spans="1:61" ht="18.75" x14ac:dyDescent="0.3">
      <c r="A782" s="221"/>
      <c r="B782" s="222"/>
      <c r="C782" s="214">
        <v>770</v>
      </c>
      <c r="D782" s="207"/>
      <c r="E782" s="18"/>
      <c r="F782" s="17"/>
      <c r="G782" s="134"/>
      <c r="H782" s="135"/>
      <c r="I782" s="141"/>
      <c r="J782" s="25"/>
      <c r="K782" s="145"/>
      <c r="L782" s="28"/>
      <c r="M782" s="395"/>
      <c r="N782" s="158" t="str">
        <f t="shared" ref="N782:N845" si="415">IF((NETWORKDAYS(G782,M782)&gt;0),(NETWORKDAYS(G782,M782)),"")</f>
        <v/>
      </c>
      <c r="O782" s="27"/>
      <c r="P782" s="27"/>
      <c r="Q782" s="27"/>
      <c r="R782" s="27"/>
      <c r="S782" s="27"/>
      <c r="T782" s="28"/>
      <c r="U782" s="29"/>
      <c r="V782" s="32"/>
      <c r="W782" s="318"/>
      <c r="X782" s="319"/>
      <c r="Y782" s="160">
        <f t="shared" si="401"/>
        <v>0</v>
      </c>
      <c r="Z782" s="159">
        <f t="shared" ref="Z782:Z845" si="416">IF((F782="x"),0,((V782*10)+(W782*20)))</f>
        <v>0</v>
      </c>
      <c r="AA782" s="327"/>
      <c r="AB782" s="400">
        <f t="shared" si="393"/>
        <v>0</v>
      </c>
      <c r="AC782" s="371"/>
      <c r="AD782" s="226" t="str">
        <f t="shared" si="402"/>
        <v/>
      </c>
      <c r="AE782" s="368">
        <f t="shared" ref="AE782:AE845" si="417">IF(AND(Z782&gt;0,F782="x"),0,IF(AND(Z782&gt;0,AC782="x"),Z782-60,IF(AND(Z782&gt;0,AB782=-30),Z782+AB782,0)))</f>
        <v>0</v>
      </c>
      <c r="AF782" s="339"/>
      <c r="AG782" s="338"/>
      <c r="AH782" s="336"/>
      <c r="AI782" s="161">
        <f t="shared" ref="AI782:AI845" si="418">IF(AE782&lt;=0,AG782,AE782+AG782)</f>
        <v>0</v>
      </c>
      <c r="AJ782" s="162">
        <f t="shared" si="403"/>
        <v>0</v>
      </c>
      <c r="AK782" s="163">
        <f t="shared" ref="AK782:AK845" si="419">AJ782-AH782</f>
        <v>0</v>
      </c>
      <c r="AL782" s="164">
        <f t="shared" ref="AL782:AL845" si="420">IF(K782="x",AH782,0)</f>
        <v>0</v>
      </c>
      <c r="AM782" s="164">
        <f t="shared" ref="AM782:AM845" si="421">IF(K782="x",AI782,0)</f>
        <v>0</v>
      </c>
      <c r="AN782" s="164">
        <f t="shared" ref="AN782:AN845" si="422">IF(K782="x",AJ782,0)</f>
        <v>0</v>
      </c>
      <c r="AO782" s="164">
        <f t="shared" ref="AO782:AO845" si="423">IF(K782="x",AK782,0)</f>
        <v>0</v>
      </c>
      <c r="AP782" s="610" t="str">
        <f t="shared" si="394"/>
        <v xml:space="preserve"> </v>
      </c>
      <c r="AQ782" s="613" t="str">
        <f t="shared" ref="AQ782:AQ845" si="424">IF(AND(AH782&gt;4.99,AH782&lt;50),AH782," ")</f>
        <v xml:space="preserve"> </v>
      </c>
      <c r="AR782" s="613" t="str">
        <f t="shared" si="395"/>
        <v xml:space="preserve"> </v>
      </c>
      <c r="AS782" s="613" t="str">
        <f t="shared" si="396"/>
        <v xml:space="preserve"> </v>
      </c>
      <c r="AT782" s="613" t="str">
        <f t="shared" si="397"/>
        <v xml:space="preserve"> </v>
      </c>
      <c r="AU782" s="613" t="str">
        <f t="shared" si="398"/>
        <v xml:space="preserve"> </v>
      </c>
      <c r="AV782" s="614" t="str">
        <f t="shared" si="399"/>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3">
        <v>771</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ref="AB783:AB846" si="425">IF(AND(Z783&gt;=0,F783="x"),0,IF(AND(Z783&gt;0,AC783="x"),0,IF(Z783&gt;0,0-30,0)))</f>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ref="AP783:AP846" si="426">IF(AND(AH783&gt;0,AH783&lt;5),AH783," ")</f>
        <v xml:space="preserve"> </v>
      </c>
      <c r="AQ783" s="613" t="str">
        <f t="shared" si="424"/>
        <v xml:space="preserve"> </v>
      </c>
      <c r="AR783" s="613" t="str">
        <f t="shared" ref="AR783:AR846" si="427">IF(AND(AH783&gt;49.99,AH783&lt;100),AH783," ")</f>
        <v xml:space="preserve"> </v>
      </c>
      <c r="AS783" s="613" t="str">
        <f t="shared" ref="AS783:AS846" si="428">IF(AND(AH783&gt;99.99,AH783&lt;500),AH783," ")</f>
        <v xml:space="preserve"> </v>
      </c>
      <c r="AT783" s="613" t="str">
        <f t="shared" ref="AT783:AT846" si="429">IF(AND(AH783&gt;499.99,AH783&lt;1000),AH783," ")</f>
        <v xml:space="preserve"> </v>
      </c>
      <c r="AU783" s="613" t="str">
        <f t="shared" ref="AU783:AU846" si="430">IF(AND(AH783&gt;999.99,AH783&lt;10000),AH783," ")</f>
        <v xml:space="preserve"> </v>
      </c>
      <c r="AV783" s="614" t="str">
        <f t="shared" ref="AV783:AV846" si="431">IF(AH783&gt;=10000,AH783," ")</f>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772</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4">
        <v>773</v>
      </c>
      <c r="D785" s="205"/>
      <c r="E785" s="16"/>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3">
        <v>774</v>
      </c>
      <c r="D786" s="207"/>
      <c r="E786" s="18"/>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si="400"/>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4">
        <v>775</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ref="BC787:BC850" si="432">IF(OR(K787="x",F787="X",BA787&lt;=0),"",BA787)</f>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3">
        <v>776</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777</v>
      </c>
      <c r="D789" s="205"/>
      <c r="E789" s="16"/>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4">
        <v>778</v>
      </c>
      <c r="D790" s="207"/>
      <c r="E790" s="18"/>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3">
        <v>779</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4">
        <v>780</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3">
        <v>781</v>
      </c>
      <c r="D793" s="205"/>
      <c r="E793" s="16"/>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782</v>
      </c>
      <c r="D794" s="207"/>
      <c r="E794" s="18"/>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4">
        <v>783</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3">
        <v>784</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4">
        <v>785</v>
      </c>
      <c r="D797" s="205"/>
      <c r="E797" s="16"/>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3">
        <v>786</v>
      </c>
      <c r="D798" s="207"/>
      <c r="E798" s="18"/>
      <c r="F798" s="17"/>
      <c r="G798" s="134"/>
      <c r="H798" s="135"/>
      <c r="I798" s="141"/>
      <c r="J798" s="25"/>
      <c r="K798" s="145"/>
      <c r="L798" s="28"/>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787</v>
      </c>
      <c r="D799" s="205"/>
      <c r="E799" s="16"/>
      <c r="F799" s="17"/>
      <c r="G799" s="134"/>
      <c r="H799" s="137"/>
      <c r="I799" s="143"/>
      <c r="J799" s="80"/>
      <c r="K799" s="147"/>
      <c r="L799" s="30"/>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4">
        <v>788</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3">
        <v>789</v>
      </c>
      <c r="D801" s="205"/>
      <c r="E801" s="16"/>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4">
        <v>790</v>
      </c>
      <c r="D802" s="207"/>
      <c r="E802" s="18"/>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3">
        <v>791</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792</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4">
        <v>793</v>
      </c>
      <c r="D805" s="205"/>
      <c r="E805" s="16"/>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3">
        <v>794</v>
      </c>
      <c r="D806" s="207"/>
      <c r="E806" s="18"/>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4">
        <v>795</v>
      </c>
      <c r="D807" s="205"/>
      <c r="E807" s="16"/>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3">
        <v>796</v>
      </c>
      <c r="D808" s="205"/>
      <c r="E808" s="22"/>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797</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4">
        <v>798</v>
      </c>
      <c r="D810" s="205"/>
      <c r="E810" s="16"/>
      <c r="F810" s="17"/>
      <c r="G810" s="134"/>
      <c r="H810" s="135"/>
      <c r="I810" s="141"/>
      <c r="J810" s="25"/>
      <c r="K810" s="145"/>
      <c r="L810" s="28"/>
      <c r="M810" s="395"/>
      <c r="N810" s="158" t="str">
        <f t="shared" si="415"/>
        <v/>
      </c>
      <c r="O810" s="27"/>
      <c r="P810" s="27"/>
      <c r="Q810" s="27"/>
      <c r="R810" s="27"/>
      <c r="S810" s="27"/>
      <c r="T810" s="28"/>
      <c r="U810" s="29"/>
      <c r="V810" s="32"/>
      <c r="W810" s="318"/>
      <c r="X810" s="319"/>
      <c r="Y810" s="160">
        <f t="shared" si="401"/>
        <v>0</v>
      </c>
      <c r="Z810" s="159">
        <f t="shared" si="416"/>
        <v>0</v>
      </c>
      <c r="AA810" s="327"/>
      <c r="AB810" s="400">
        <f t="shared" si="425"/>
        <v>0</v>
      </c>
      <c r="AC810" s="371"/>
      <c r="AD810" s="226" t="str">
        <f t="shared" si="402"/>
        <v/>
      </c>
      <c r="AE810" s="368">
        <f t="shared" si="417"/>
        <v>0</v>
      </c>
      <c r="AF810" s="339"/>
      <c r="AG810" s="338"/>
      <c r="AH810" s="336"/>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ht="18.75" x14ac:dyDescent="0.3">
      <c r="A811" s="221"/>
      <c r="B811" s="222"/>
      <c r="C811" s="213">
        <v>799</v>
      </c>
      <c r="D811" s="209"/>
      <c r="E811" s="19"/>
      <c r="F811" s="17"/>
      <c r="G811" s="138"/>
      <c r="H811" s="137"/>
      <c r="I811" s="143"/>
      <c r="J811" s="80"/>
      <c r="K811" s="147"/>
      <c r="L811" s="30"/>
      <c r="M811" s="396"/>
      <c r="N811" s="158" t="str">
        <f t="shared" si="415"/>
        <v/>
      </c>
      <c r="O811" s="27"/>
      <c r="P811" s="27"/>
      <c r="Q811" s="27"/>
      <c r="R811" s="27"/>
      <c r="S811" s="27"/>
      <c r="T811" s="30"/>
      <c r="U811" s="31"/>
      <c r="V811" s="32"/>
      <c r="W811" s="320"/>
      <c r="X811" s="318"/>
      <c r="Y811" s="160">
        <f t="shared" si="401"/>
        <v>0</v>
      </c>
      <c r="Z811" s="159">
        <f t="shared" si="416"/>
        <v>0</v>
      </c>
      <c r="AA811" s="328"/>
      <c r="AB811" s="400">
        <f t="shared" si="425"/>
        <v>0</v>
      </c>
      <c r="AC811" s="371"/>
      <c r="AD811" s="226" t="str">
        <f t="shared" si="402"/>
        <v/>
      </c>
      <c r="AE811" s="368">
        <f t="shared" si="417"/>
        <v>0</v>
      </c>
      <c r="AF811" s="340"/>
      <c r="AG811" s="341"/>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2"/>
    </row>
    <row r="812" spans="1:139" s="26" customFormat="1" ht="18.75" x14ac:dyDescent="0.3">
      <c r="A812" s="221"/>
      <c r="B812" s="222"/>
      <c r="C812" s="213">
        <v>800</v>
      </c>
      <c r="D812" s="205"/>
      <c r="E812" s="24"/>
      <c r="F812" s="17"/>
      <c r="G812" s="134"/>
      <c r="H812" s="139"/>
      <c r="I812" s="141"/>
      <c r="J812" s="25"/>
      <c r="K812" s="145"/>
      <c r="L812" s="28"/>
      <c r="M812" s="395"/>
      <c r="N812" s="158" t="str">
        <f t="shared" si="415"/>
        <v/>
      </c>
      <c r="O812" s="27"/>
      <c r="P812" s="27"/>
      <c r="Q812" s="27"/>
      <c r="R812" s="27"/>
      <c r="S812" s="27"/>
      <c r="T812" s="27"/>
      <c r="U812" s="28"/>
      <c r="V812" s="32"/>
      <c r="W812" s="318"/>
      <c r="X812" s="318"/>
      <c r="Y812" s="160">
        <f t="shared" si="401"/>
        <v>0</v>
      </c>
      <c r="Z812" s="159">
        <f t="shared" si="416"/>
        <v>0</v>
      </c>
      <c r="AA812" s="327"/>
      <c r="AB812" s="400">
        <f t="shared" si="425"/>
        <v>0</v>
      </c>
      <c r="AC812" s="371"/>
      <c r="AD812" s="226" t="str">
        <f t="shared" si="402"/>
        <v/>
      </c>
      <c r="AE812" s="368">
        <f t="shared" si="417"/>
        <v>0</v>
      </c>
      <c r="AF812" s="339"/>
      <c r="AG812" s="342"/>
      <c r="AH812" s="339"/>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3"/>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9"/>
      <c r="CJ812" s="69"/>
      <c r="CK812" s="69"/>
      <c r="CL812" s="69"/>
      <c r="CM812" s="69"/>
      <c r="CN812" s="69"/>
      <c r="CO812" s="69"/>
      <c r="CP812" s="69"/>
      <c r="CQ812" s="69"/>
      <c r="CR812" s="69"/>
      <c r="CS812" s="69"/>
      <c r="CT812" s="69"/>
      <c r="CU812" s="69"/>
      <c r="CV812" s="69"/>
      <c r="CW812" s="69"/>
      <c r="CX812" s="69"/>
      <c r="CY812" s="69"/>
      <c r="CZ812" s="69"/>
      <c r="DA812" s="69"/>
      <c r="DB812" s="69"/>
      <c r="DC812" s="69"/>
      <c r="DD812" s="69"/>
      <c r="DE812" s="69"/>
      <c r="DF812" s="69"/>
      <c r="DG812" s="69"/>
      <c r="DH812" s="69"/>
      <c r="DI812" s="69"/>
      <c r="DJ812" s="69"/>
      <c r="DK812" s="69"/>
      <c r="DL812" s="69"/>
      <c r="DM812" s="69"/>
      <c r="DN812" s="69"/>
      <c r="DO812" s="69"/>
      <c r="DP812" s="69"/>
      <c r="DQ812" s="69"/>
      <c r="DR812" s="69"/>
      <c r="DS812" s="69"/>
      <c r="DT812" s="69"/>
      <c r="DU812" s="69"/>
      <c r="DV812" s="69"/>
      <c r="DW812" s="69"/>
      <c r="DX812" s="69"/>
      <c r="DY812" s="69"/>
      <c r="DZ812" s="69"/>
      <c r="EA812" s="69"/>
      <c r="EB812" s="69"/>
      <c r="EC812" s="69"/>
      <c r="ED812" s="69"/>
      <c r="EE812" s="69"/>
      <c r="EF812" s="69"/>
      <c r="EG812" s="69"/>
      <c r="EH812" s="69"/>
      <c r="EI812" s="69"/>
    </row>
    <row r="813" spans="1:139" ht="18.75" x14ac:dyDescent="0.3">
      <c r="A813" s="219"/>
      <c r="B813" s="220"/>
      <c r="C813" s="213">
        <v>801</v>
      </c>
      <c r="D813" s="204"/>
      <c r="E813" s="35"/>
      <c r="F813" s="34"/>
      <c r="G813" s="131"/>
      <c r="H813" s="136"/>
      <c r="I813" s="140"/>
      <c r="J813" s="78"/>
      <c r="K813" s="144"/>
      <c r="L813" s="119"/>
      <c r="M813" s="395"/>
      <c r="N813" s="158" t="str">
        <f t="shared" si="415"/>
        <v/>
      </c>
      <c r="O813" s="321"/>
      <c r="P813" s="315"/>
      <c r="Q813" s="315"/>
      <c r="R813" s="315"/>
      <c r="S813" s="315"/>
      <c r="T813" s="315"/>
      <c r="U813" s="316"/>
      <c r="V813" s="167"/>
      <c r="W813" s="313"/>
      <c r="X813" s="313"/>
      <c r="Y813" s="160">
        <f t="shared" si="401"/>
        <v>0</v>
      </c>
      <c r="Z813" s="159">
        <f t="shared" si="416"/>
        <v>0</v>
      </c>
      <c r="AA813" s="327"/>
      <c r="AB813" s="400">
        <f t="shared" si="425"/>
        <v>0</v>
      </c>
      <c r="AC813" s="371"/>
      <c r="AD813" s="226" t="str">
        <f t="shared" si="402"/>
        <v/>
      </c>
      <c r="AE813" s="368">
        <f t="shared" si="417"/>
        <v>0</v>
      </c>
      <c r="AF813" s="339"/>
      <c r="AG813" s="338"/>
      <c r="AH813" s="336"/>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802</v>
      </c>
      <c r="D814" s="204"/>
      <c r="E814" s="33"/>
      <c r="F814" s="34"/>
      <c r="G814" s="131"/>
      <c r="H814" s="133"/>
      <c r="I814" s="140"/>
      <c r="J814" s="78"/>
      <c r="K814" s="144"/>
      <c r="L814" s="119"/>
      <c r="M814" s="394"/>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803</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19"/>
      <c r="B816" s="220"/>
      <c r="C816" s="213">
        <v>804</v>
      </c>
      <c r="D816" s="204"/>
      <c r="E816" s="33"/>
      <c r="F816" s="34"/>
      <c r="G816" s="134"/>
      <c r="H816" s="135"/>
      <c r="I816" s="141"/>
      <c r="J816" s="25"/>
      <c r="K816" s="145"/>
      <c r="L816" s="28"/>
      <c r="M816" s="395"/>
      <c r="N816" s="158" t="str">
        <f t="shared" si="415"/>
        <v/>
      </c>
      <c r="O816" s="315"/>
      <c r="P816" s="315"/>
      <c r="Q816" s="315"/>
      <c r="R816" s="315"/>
      <c r="S816" s="315"/>
      <c r="T816" s="316"/>
      <c r="U816" s="317"/>
      <c r="V816" s="167"/>
      <c r="W816" s="313"/>
      <c r="X816" s="313"/>
      <c r="Y816" s="160">
        <f t="shared" si="401"/>
        <v>0</v>
      </c>
      <c r="Z816" s="159">
        <f t="shared" si="416"/>
        <v>0</v>
      </c>
      <c r="AA816" s="326"/>
      <c r="AB816" s="400">
        <f t="shared" si="425"/>
        <v>0</v>
      </c>
      <c r="AC816" s="370"/>
      <c r="AD816" s="226" t="str">
        <f t="shared" si="402"/>
        <v/>
      </c>
      <c r="AE816" s="368">
        <f t="shared" si="417"/>
        <v>0</v>
      </c>
      <c r="AF816" s="331"/>
      <c r="AG816" s="333"/>
      <c r="AH816" s="334"/>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4">
        <v>805</v>
      </c>
      <c r="D817" s="205"/>
      <c r="E817" s="16"/>
      <c r="F817" s="17"/>
      <c r="G817" s="134"/>
      <c r="H817" s="135"/>
      <c r="I817" s="141"/>
      <c r="J817" s="25"/>
      <c r="K817" s="145"/>
      <c r="L817" s="28"/>
      <c r="M817" s="395"/>
      <c r="N817" s="158" t="str">
        <f t="shared" si="415"/>
        <v/>
      </c>
      <c r="O817" s="27"/>
      <c r="P817" s="27"/>
      <c r="Q817" s="27"/>
      <c r="R817" s="27"/>
      <c r="S817" s="27"/>
      <c r="T817" s="28"/>
      <c r="U817" s="29"/>
      <c r="V817" s="167"/>
      <c r="W817" s="313"/>
      <c r="X817" s="313"/>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3">
        <v>806</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807</v>
      </c>
      <c r="D819" s="205"/>
      <c r="E819" s="16"/>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4">
        <v>808</v>
      </c>
      <c r="D820" s="207"/>
      <c r="E820" s="18"/>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3">
        <v>809</v>
      </c>
      <c r="D821" s="208"/>
      <c r="E821" s="16"/>
      <c r="F821" s="17"/>
      <c r="G821" s="134"/>
      <c r="H821" s="135"/>
      <c r="I821" s="141"/>
      <c r="J821" s="25"/>
      <c r="K821" s="145"/>
      <c r="L821" s="28"/>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4">
        <v>810</v>
      </c>
      <c r="D822" s="205"/>
      <c r="E822" s="16"/>
      <c r="F822" s="17"/>
      <c r="G822" s="134"/>
      <c r="H822" s="137"/>
      <c r="I822" s="143"/>
      <c r="J822" s="80"/>
      <c r="K822" s="147"/>
      <c r="L822" s="30"/>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3">
        <v>811</v>
      </c>
      <c r="D823" s="205"/>
      <c r="E823" s="16"/>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812</v>
      </c>
      <c r="D824" s="207"/>
      <c r="E824" s="18"/>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4">
        <v>813</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3">
        <v>814</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4">
        <v>815</v>
      </c>
      <c r="D827" s="205"/>
      <c r="E827" s="16"/>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3">
        <v>816</v>
      </c>
      <c r="D828" s="207"/>
      <c r="E828" s="18"/>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817</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4">
        <v>818</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3">
        <v>819</v>
      </c>
      <c r="D831" s="205"/>
      <c r="E831" s="16"/>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4">
        <v>820</v>
      </c>
      <c r="D832" s="207"/>
      <c r="E832" s="18"/>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3">
        <v>821</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822</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4">
        <v>823</v>
      </c>
      <c r="D835" s="205"/>
      <c r="E835" s="16"/>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3">
        <v>824</v>
      </c>
      <c r="D836" s="207"/>
      <c r="E836" s="18"/>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4">
        <v>825</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3">
        <v>826</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827</v>
      </c>
      <c r="D839" s="205"/>
      <c r="E839" s="16"/>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4">
        <v>828</v>
      </c>
      <c r="D840" s="207"/>
      <c r="E840" s="18"/>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3">
        <v>829</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4">
        <v>830</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3">
        <v>831</v>
      </c>
      <c r="D843" s="205"/>
      <c r="E843" s="16"/>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832</v>
      </c>
      <c r="D844" s="207"/>
      <c r="E844" s="18"/>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si="401"/>
        <v>0</v>
      </c>
      <c r="Z844" s="159">
        <f t="shared" si="416"/>
        <v>0</v>
      </c>
      <c r="AA844" s="327"/>
      <c r="AB844" s="400">
        <f t="shared" si="425"/>
        <v>0</v>
      </c>
      <c r="AC844" s="371"/>
      <c r="AD844" s="226" t="str">
        <f t="shared" si="402"/>
        <v/>
      </c>
      <c r="AE844" s="368">
        <f t="shared" si="417"/>
        <v>0</v>
      </c>
      <c r="AF844" s="339"/>
      <c r="AG844" s="338"/>
      <c r="AH844" s="336"/>
      <c r="AI844" s="161">
        <f t="shared" si="418"/>
        <v>0</v>
      </c>
      <c r="AJ844" s="162">
        <f t="shared" si="403"/>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si="404"/>
        <v/>
      </c>
      <c r="AX844" s="165" t="str">
        <f t="shared" si="405"/>
        <v/>
      </c>
      <c r="AY844" s="193" t="str">
        <f t="shared" si="406"/>
        <v/>
      </c>
      <c r="AZ844" s="183" t="str">
        <f t="shared" si="407"/>
        <v/>
      </c>
      <c r="BA844" s="173" t="str">
        <f t="shared" si="408"/>
        <v/>
      </c>
      <c r="BB844" s="174" t="str">
        <f t="shared" si="409"/>
        <v/>
      </c>
      <c r="BC844" s="186" t="str">
        <f t="shared" si="432"/>
        <v/>
      </c>
      <c r="BD844" s="174" t="str">
        <f t="shared" si="410"/>
        <v/>
      </c>
      <c r="BE844" s="201" t="str">
        <f t="shared" si="411"/>
        <v/>
      </c>
      <c r="BF844" s="174" t="str">
        <f t="shared" si="412"/>
        <v/>
      </c>
      <c r="BG844" s="186" t="str">
        <f t="shared" si="413"/>
        <v/>
      </c>
      <c r="BH844" s="175" t="str">
        <f t="shared" si="414"/>
        <v/>
      </c>
      <c r="BI844" s="632"/>
    </row>
    <row r="845" spans="1:61" ht="18.75" x14ac:dyDescent="0.3">
      <c r="A845" s="221"/>
      <c r="B845" s="222"/>
      <c r="C845" s="214">
        <v>833</v>
      </c>
      <c r="D845" s="205"/>
      <c r="E845" s="16"/>
      <c r="F845" s="17"/>
      <c r="G845" s="134"/>
      <c r="H845" s="135"/>
      <c r="I845" s="141"/>
      <c r="J845" s="25"/>
      <c r="K845" s="145"/>
      <c r="L845" s="28"/>
      <c r="M845" s="395"/>
      <c r="N845" s="158" t="str">
        <f t="shared" si="415"/>
        <v/>
      </c>
      <c r="O845" s="27"/>
      <c r="P845" s="27"/>
      <c r="Q845" s="27"/>
      <c r="R845" s="27"/>
      <c r="S845" s="27"/>
      <c r="T845" s="28"/>
      <c r="U845" s="29"/>
      <c r="V845" s="32"/>
      <c r="W845" s="318"/>
      <c r="X845" s="319"/>
      <c r="Y845" s="160">
        <f t="shared" ref="Y845:Y908" si="433">V845+W845+X845</f>
        <v>0</v>
      </c>
      <c r="Z845" s="159">
        <f t="shared" si="416"/>
        <v>0</v>
      </c>
      <c r="AA845" s="327"/>
      <c r="AB845" s="400">
        <f t="shared" si="425"/>
        <v>0</v>
      </c>
      <c r="AC845" s="371"/>
      <c r="AD845" s="226" t="str">
        <f t="shared" ref="AD845:AD908" si="434">IF(F845="x",(0-((V845*10)+(W845*20))),"")</f>
        <v/>
      </c>
      <c r="AE845" s="368">
        <f t="shared" si="417"/>
        <v>0</v>
      </c>
      <c r="AF845" s="339"/>
      <c r="AG845" s="338"/>
      <c r="AH845" s="336"/>
      <c r="AI845" s="161">
        <f t="shared" si="418"/>
        <v>0</v>
      </c>
      <c r="AJ845" s="162">
        <f t="shared" ref="AJ845:AJ908" si="435">(X845*20)+Z845+AA845+AF845</f>
        <v>0</v>
      </c>
      <c r="AK845" s="163">
        <f t="shared" si="419"/>
        <v>0</v>
      </c>
      <c r="AL845" s="164">
        <f t="shared" si="420"/>
        <v>0</v>
      </c>
      <c r="AM845" s="164">
        <f t="shared" si="421"/>
        <v>0</v>
      </c>
      <c r="AN845" s="164">
        <f t="shared" si="422"/>
        <v>0</v>
      </c>
      <c r="AO845" s="164">
        <f t="shared" si="423"/>
        <v>0</v>
      </c>
      <c r="AP845" s="610" t="str">
        <f t="shared" si="426"/>
        <v xml:space="preserve"> </v>
      </c>
      <c r="AQ845" s="613" t="str">
        <f t="shared" si="424"/>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ref="AW845:AW908" si="436">IF(N845&gt;0,N845,"")</f>
        <v/>
      </c>
      <c r="AX845" s="165" t="str">
        <f t="shared" ref="AX845:AX908" si="437">IF(AND(K845="x",AW845&gt;0),AW845,"")</f>
        <v/>
      </c>
      <c r="AY845" s="193" t="str">
        <f t="shared" ref="AY845:AY908" si="438">IF(OR(K845="x",F845="x",AW845&lt;=0),"",AW845)</f>
        <v/>
      </c>
      <c r="AZ845" s="183" t="str">
        <f t="shared" ref="AZ845:AZ908" si="439">IF(AND(F845="x",AW845&gt;0),AW845,"")</f>
        <v/>
      </c>
      <c r="BA845" s="173" t="str">
        <f t="shared" ref="BA845:BA908" si="440">IF(V845&gt;0,V845,"")</f>
        <v/>
      </c>
      <c r="BB845" s="174" t="str">
        <f t="shared" ref="BB845:BB908" si="441">IF(AND(K845="x",BA845&gt;0),BA845,"")</f>
        <v/>
      </c>
      <c r="BC845" s="186" t="str">
        <f t="shared" si="432"/>
        <v/>
      </c>
      <c r="BD845" s="174" t="str">
        <f t="shared" ref="BD845:BD908" si="442">IF(AND(F845="x",BA845&gt;0),BA845,"")</f>
        <v/>
      </c>
      <c r="BE845" s="201" t="str">
        <f t="shared" ref="BE845:BE908" si="443">IF(W845&gt;0,W845,"")</f>
        <v/>
      </c>
      <c r="BF845" s="174" t="str">
        <f t="shared" ref="BF845:BF908" si="444">IF(AND(K845="x",BE845&gt;0),BE845,"")</f>
        <v/>
      </c>
      <c r="BG845" s="186" t="str">
        <f t="shared" ref="BG845:BG908" si="445">IF(OR(K845="x",F845="x",BE845&lt;=0),"",BE845)</f>
        <v/>
      </c>
      <c r="BH845" s="175" t="str">
        <f t="shared" ref="BH845:BH908" si="446">IF(AND(F845="x",BE845&gt;0),BE845,"")</f>
        <v/>
      </c>
      <c r="BI845" s="632"/>
    </row>
    <row r="846" spans="1:61" ht="18.75" x14ac:dyDescent="0.3">
      <c r="A846" s="221"/>
      <c r="B846" s="222"/>
      <c r="C846" s="213">
        <v>834</v>
      </c>
      <c r="D846" s="205"/>
      <c r="E846" s="16"/>
      <c r="F846" s="17"/>
      <c r="G846" s="134"/>
      <c r="H846" s="135"/>
      <c r="I846" s="141"/>
      <c r="J846" s="25"/>
      <c r="K846" s="145"/>
      <c r="L846" s="28"/>
      <c r="M846" s="395"/>
      <c r="N846" s="158" t="str">
        <f t="shared" ref="N846:N909" si="447">IF((NETWORKDAYS(G846,M846)&gt;0),(NETWORKDAYS(G846,M846)),"")</f>
        <v/>
      </c>
      <c r="O846" s="27"/>
      <c r="P846" s="27"/>
      <c r="Q846" s="27"/>
      <c r="R846" s="27"/>
      <c r="S846" s="27"/>
      <c r="T846" s="28"/>
      <c r="U846" s="29"/>
      <c r="V846" s="32"/>
      <c r="W846" s="318"/>
      <c r="X846" s="319"/>
      <c r="Y846" s="160">
        <f t="shared" si="433"/>
        <v>0</v>
      </c>
      <c r="Z846" s="159">
        <f t="shared" ref="Z846:Z909" si="448">IF((F846="x"),0,((V846*10)+(W846*20)))</f>
        <v>0</v>
      </c>
      <c r="AA846" s="327"/>
      <c r="AB846" s="400">
        <f t="shared" si="425"/>
        <v>0</v>
      </c>
      <c r="AC846" s="371"/>
      <c r="AD846" s="226" t="str">
        <f t="shared" si="434"/>
        <v/>
      </c>
      <c r="AE846" s="368">
        <f t="shared" ref="AE846:AE909" si="449">IF(AND(Z846&gt;0,F846="x"),0,IF(AND(Z846&gt;0,AC846="x"),Z846-60,IF(AND(Z846&gt;0,AB846=-30),Z846+AB846,0)))</f>
        <v>0</v>
      </c>
      <c r="AF846" s="339"/>
      <c r="AG846" s="338"/>
      <c r="AH846" s="336"/>
      <c r="AI846" s="161">
        <f t="shared" ref="AI846:AI909" si="450">IF(AE846&lt;=0,AG846,AE846+AG846)</f>
        <v>0</v>
      </c>
      <c r="AJ846" s="162">
        <f t="shared" si="435"/>
        <v>0</v>
      </c>
      <c r="AK846" s="163">
        <f t="shared" ref="AK846:AK909" si="451">AJ846-AH846</f>
        <v>0</v>
      </c>
      <c r="AL846" s="164">
        <f t="shared" ref="AL846:AL909" si="452">IF(K846="x",AH846,0)</f>
        <v>0</v>
      </c>
      <c r="AM846" s="164">
        <f t="shared" ref="AM846:AM909" si="453">IF(K846="x",AI846,0)</f>
        <v>0</v>
      </c>
      <c r="AN846" s="164">
        <f t="shared" ref="AN846:AN909" si="454">IF(K846="x",AJ846,0)</f>
        <v>0</v>
      </c>
      <c r="AO846" s="164">
        <f t="shared" ref="AO846:AO909" si="455">IF(K846="x",AK846,0)</f>
        <v>0</v>
      </c>
      <c r="AP846" s="610" t="str">
        <f t="shared" si="426"/>
        <v xml:space="preserve"> </v>
      </c>
      <c r="AQ846" s="613" t="str">
        <f t="shared" ref="AQ846:AQ909" si="456">IF(AND(AH846&gt;4.99,AH846&lt;50),AH846," ")</f>
        <v xml:space="preserve"> </v>
      </c>
      <c r="AR846" s="613" t="str">
        <f t="shared" si="427"/>
        <v xml:space="preserve"> </v>
      </c>
      <c r="AS846" s="613" t="str">
        <f t="shared" si="428"/>
        <v xml:space="preserve"> </v>
      </c>
      <c r="AT846" s="613" t="str">
        <f t="shared" si="429"/>
        <v xml:space="preserve"> </v>
      </c>
      <c r="AU846" s="613" t="str">
        <f t="shared" si="430"/>
        <v xml:space="preserve"> </v>
      </c>
      <c r="AV846" s="614" t="str">
        <f t="shared" si="431"/>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4">
        <v>835</v>
      </c>
      <c r="D847" s="205"/>
      <c r="E847" s="16"/>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ref="AB847:AB910" si="457">IF(AND(Z847&gt;=0,F847="x"),0,IF(AND(Z847&gt;0,AC847="x"),0,IF(Z847&gt;0,0-30,0)))</f>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ref="AP847:AP910" si="458">IF(AND(AH847&gt;0,AH847&lt;5),AH847," ")</f>
        <v xml:space="preserve"> </v>
      </c>
      <c r="AQ847" s="613" t="str">
        <f t="shared" si="456"/>
        <v xml:space="preserve"> </v>
      </c>
      <c r="AR847" s="613" t="str">
        <f t="shared" ref="AR847:AR910" si="459">IF(AND(AH847&gt;49.99,AH847&lt;100),AH847," ")</f>
        <v xml:space="preserve"> </v>
      </c>
      <c r="AS847" s="613" t="str">
        <f t="shared" ref="AS847:AS910" si="460">IF(AND(AH847&gt;99.99,AH847&lt;500),AH847," ")</f>
        <v xml:space="preserve"> </v>
      </c>
      <c r="AT847" s="613" t="str">
        <f t="shared" ref="AT847:AT910" si="461">IF(AND(AH847&gt;499.99,AH847&lt;1000),AH847," ")</f>
        <v xml:space="preserve"> </v>
      </c>
      <c r="AU847" s="613" t="str">
        <f t="shared" ref="AU847:AU910" si="462">IF(AND(AH847&gt;999.99,AH847&lt;10000),AH847," ")</f>
        <v xml:space="preserve"> </v>
      </c>
      <c r="AV847" s="614" t="str">
        <f t="shared" ref="AV847:AV910" si="463">IF(AH847&gt;=10000,AH847," ")</f>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3">
        <v>836</v>
      </c>
      <c r="D848" s="207"/>
      <c r="E848" s="18"/>
      <c r="F848" s="17"/>
      <c r="G848" s="134"/>
      <c r="H848" s="135"/>
      <c r="I848" s="141"/>
      <c r="J848" s="25"/>
      <c r="K848" s="145"/>
      <c r="L848" s="28"/>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837</v>
      </c>
      <c r="D849" s="205"/>
      <c r="E849" s="16"/>
      <c r="F849" s="17"/>
      <c r="G849" s="134"/>
      <c r="H849" s="137"/>
      <c r="I849" s="143"/>
      <c r="J849" s="80"/>
      <c r="K849" s="147"/>
      <c r="L849" s="30"/>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4">
        <v>838</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si="432"/>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3">
        <v>839</v>
      </c>
      <c r="D851" s="205"/>
      <c r="E851" s="16"/>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ref="BC851:BC914" si="464">IF(OR(K851="x",F851="X",BA851&lt;=0),"",BA851)</f>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4">
        <v>840</v>
      </c>
      <c r="D852" s="207"/>
      <c r="E852" s="18"/>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3">
        <v>841</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842</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4">
        <v>843</v>
      </c>
      <c r="D855" s="205"/>
      <c r="E855" s="16"/>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3">
        <v>844</v>
      </c>
      <c r="D856" s="207"/>
      <c r="E856" s="18"/>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4">
        <v>845</v>
      </c>
      <c r="D857" s="205"/>
      <c r="E857" s="16"/>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3">
        <v>846</v>
      </c>
      <c r="D858" s="205"/>
      <c r="E858" s="22"/>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847</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4">
        <v>848</v>
      </c>
      <c r="D860" s="205"/>
      <c r="E860" s="16"/>
      <c r="F860" s="17"/>
      <c r="G860" s="134"/>
      <c r="H860" s="135"/>
      <c r="I860" s="141"/>
      <c r="J860" s="25"/>
      <c r="K860" s="145"/>
      <c r="L860" s="28"/>
      <c r="M860" s="395"/>
      <c r="N860" s="158" t="str">
        <f t="shared" si="447"/>
        <v/>
      </c>
      <c r="O860" s="27"/>
      <c r="P860" s="27"/>
      <c r="Q860" s="27"/>
      <c r="R860" s="27"/>
      <c r="S860" s="27"/>
      <c r="T860" s="28"/>
      <c r="U860" s="29"/>
      <c r="V860" s="32"/>
      <c r="W860" s="318"/>
      <c r="X860" s="319"/>
      <c r="Y860" s="160">
        <f t="shared" si="433"/>
        <v>0</v>
      </c>
      <c r="Z860" s="159">
        <f t="shared" si="448"/>
        <v>0</v>
      </c>
      <c r="AA860" s="327"/>
      <c r="AB860" s="400">
        <f t="shared" si="457"/>
        <v>0</v>
      </c>
      <c r="AC860" s="371"/>
      <c r="AD860" s="226" t="str">
        <f t="shared" si="434"/>
        <v/>
      </c>
      <c r="AE860" s="368">
        <f t="shared" si="449"/>
        <v>0</v>
      </c>
      <c r="AF860" s="339"/>
      <c r="AG860" s="338"/>
      <c r="AH860" s="336"/>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ht="18.75" x14ac:dyDescent="0.3">
      <c r="A861" s="221"/>
      <c r="B861" s="222"/>
      <c r="C861" s="213">
        <v>849</v>
      </c>
      <c r="D861" s="209"/>
      <c r="E861" s="19"/>
      <c r="F861" s="17"/>
      <c r="G861" s="138"/>
      <c r="H861" s="137"/>
      <c r="I861" s="143"/>
      <c r="J861" s="80"/>
      <c r="K861" s="147"/>
      <c r="L861" s="30"/>
      <c r="M861" s="396"/>
      <c r="N861" s="158" t="str">
        <f t="shared" si="447"/>
        <v/>
      </c>
      <c r="O861" s="27"/>
      <c r="P861" s="27"/>
      <c r="Q861" s="27"/>
      <c r="R861" s="27"/>
      <c r="S861" s="27"/>
      <c r="T861" s="30"/>
      <c r="U861" s="31"/>
      <c r="V861" s="32"/>
      <c r="W861" s="320"/>
      <c r="X861" s="318"/>
      <c r="Y861" s="160">
        <f t="shared" si="433"/>
        <v>0</v>
      </c>
      <c r="Z861" s="159">
        <f t="shared" si="448"/>
        <v>0</v>
      </c>
      <c r="AA861" s="328"/>
      <c r="AB861" s="400">
        <f t="shared" si="457"/>
        <v>0</v>
      </c>
      <c r="AC861" s="371"/>
      <c r="AD861" s="226" t="str">
        <f t="shared" si="434"/>
        <v/>
      </c>
      <c r="AE861" s="368">
        <f t="shared" si="449"/>
        <v>0</v>
      </c>
      <c r="AF861" s="340"/>
      <c r="AG861" s="341"/>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2"/>
    </row>
    <row r="862" spans="1:139" s="26" customFormat="1" ht="18.75" x14ac:dyDescent="0.3">
      <c r="A862" s="221"/>
      <c r="B862" s="222"/>
      <c r="C862" s="213">
        <v>850</v>
      </c>
      <c r="D862" s="205"/>
      <c r="E862" s="24"/>
      <c r="F862" s="17"/>
      <c r="G862" s="134"/>
      <c r="H862" s="139"/>
      <c r="I862" s="141"/>
      <c r="J862" s="25"/>
      <c r="K862" s="145"/>
      <c r="L862" s="28"/>
      <c r="M862" s="395"/>
      <c r="N862" s="158" t="str">
        <f t="shared" si="447"/>
        <v/>
      </c>
      <c r="O862" s="27"/>
      <c r="P862" s="27"/>
      <c r="Q862" s="27"/>
      <c r="R862" s="27"/>
      <c r="S862" s="27"/>
      <c r="T862" s="27"/>
      <c r="U862" s="28"/>
      <c r="V862" s="32"/>
      <c r="W862" s="318"/>
      <c r="X862" s="318"/>
      <c r="Y862" s="160">
        <f t="shared" si="433"/>
        <v>0</v>
      </c>
      <c r="Z862" s="159">
        <f t="shared" si="448"/>
        <v>0</v>
      </c>
      <c r="AA862" s="327"/>
      <c r="AB862" s="400">
        <f t="shared" si="457"/>
        <v>0</v>
      </c>
      <c r="AC862" s="371"/>
      <c r="AD862" s="226" t="str">
        <f t="shared" si="434"/>
        <v/>
      </c>
      <c r="AE862" s="368">
        <f t="shared" si="449"/>
        <v>0</v>
      </c>
      <c r="AF862" s="339"/>
      <c r="AG862" s="342"/>
      <c r="AH862" s="339"/>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3"/>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9"/>
      <c r="CJ862" s="69"/>
      <c r="CK862" s="69"/>
      <c r="CL862" s="69"/>
      <c r="CM862" s="69"/>
      <c r="CN862" s="69"/>
      <c r="CO862" s="69"/>
      <c r="CP862" s="69"/>
      <c r="CQ862" s="69"/>
      <c r="CR862" s="69"/>
      <c r="CS862" s="69"/>
      <c r="CT862" s="69"/>
      <c r="CU862" s="69"/>
      <c r="CV862" s="69"/>
      <c r="CW862" s="69"/>
      <c r="CX862" s="69"/>
      <c r="CY862" s="69"/>
      <c r="CZ862" s="69"/>
      <c r="DA862" s="69"/>
      <c r="DB862" s="69"/>
      <c r="DC862" s="69"/>
      <c r="DD862" s="69"/>
      <c r="DE862" s="69"/>
      <c r="DF862" s="69"/>
      <c r="DG862" s="69"/>
      <c r="DH862" s="69"/>
      <c r="DI862" s="69"/>
      <c r="DJ862" s="69"/>
      <c r="DK862" s="69"/>
      <c r="DL862" s="69"/>
      <c r="DM862" s="69"/>
      <c r="DN862" s="69"/>
      <c r="DO862" s="69"/>
      <c r="DP862" s="69"/>
      <c r="DQ862" s="69"/>
      <c r="DR862" s="69"/>
      <c r="DS862" s="69"/>
      <c r="DT862" s="69"/>
      <c r="DU862" s="69"/>
      <c r="DV862" s="69"/>
      <c r="DW862" s="69"/>
      <c r="DX862" s="69"/>
      <c r="DY862" s="69"/>
      <c r="DZ862" s="69"/>
      <c r="EA862" s="69"/>
      <c r="EB862" s="69"/>
      <c r="EC862" s="69"/>
      <c r="ED862" s="69"/>
      <c r="EE862" s="69"/>
      <c r="EF862" s="69"/>
      <c r="EG862" s="69"/>
      <c r="EH862" s="69"/>
      <c r="EI862" s="69"/>
    </row>
    <row r="863" spans="1:139" ht="18.75" x14ac:dyDescent="0.3">
      <c r="A863" s="219"/>
      <c r="B863" s="220"/>
      <c r="C863" s="213">
        <v>851</v>
      </c>
      <c r="D863" s="204"/>
      <c r="E863" s="35"/>
      <c r="F863" s="34"/>
      <c r="G863" s="131"/>
      <c r="H863" s="136"/>
      <c r="I863" s="140"/>
      <c r="J863" s="78"/>
      <c r="K863" s="144"/>
      <c r="L863" s="119"/>
      <c r="M863" s="395"/>
      <c r="N863" s="158" t="str">
        <f t="shared" si="447"/>
        <v/>
      </c>
      <c r="O863" s="321"/>
      <c r="P863" s="315"/>
      <c r="Q863" s="315"/>
      <c r="R863" s="315"/>
      <c r="S863" s="315"/>
      <c r="T863" s="315"/>
      <c r="U863" s="316"/>
      <c r="V863" s="167"/>
      <c r="W863" s="313"/>
      <c r="X863" s="313"/>
      <c r="Y863" s="160">
        <f t="shared" si="433"/>
        <v>0</v>
      </c>
      <c r="Z863" s="159">
        <f t="shared" si="448"/>
        <v>0</v>
      </c>
      <c r="AA863" s="327"/>
      <c r="AB863" s="400">
        <f t="shared" si="457"/>
        <v>0</v>
      </c>
      <c r="AC863" s="371"/>
      <c r="AD863" s="226" t="str">
        <f t="shared" si="434"/>
        <v/>
      </c>
      <c r="AE863" s="368">
        <f t="shared" si="449"/>
        <v>0</v>
      </c>
      <c r="AF863" s="339"/>
      <c r="AG863" s="338"/>
      <c r="AH863" s="336"/>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852</v>
      </c>
      <c r="D864" s="204"/>
      <c r="E864" s="33"/>
      <c r="F864" s="34"/>
      <c r="G864" s="131"/>
      <c r="H864" s="133"/>
      <c r="I864" s="140"/>
      <c r="J864" s="78"/>
      <c r="K864" s="144"/>
      <c r="L864" s="119"/>
      <c r="M864" s="394"/>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853</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19"/>
      <c r="B866" s="220"/>
      <c r="C866" s="213">
        <v>854</v>
      </c>
      <c r="D866" s="204"/>
      <c r="E866" s="33"/>
      <c r="F866" s="34"/>
      <c r="G866" s="134"/>
      <c r="H866" s="135"/>
      <c r="I866" s="141"/>
      <c r="J866" s="25"/>
      <c r="K866" s="145"/>
      <c r="L866" s="28"/>
      <c r="M866" s="395"/>
      <c r="N866" s="158" t="str">
        <f t="shared" si="447"/>
        <v/>
      </c>
      <c r="O866" s="315"/>
      <c r="P866" s="315"/>
      <c r="Q866" s="315"/>
      <c r="R866" s="315"/>
      <c r="S866" s="315"/>
      <c r="T866" s="316"/>
      <c r="U866" s="317"/>
      <c r="V866" s="167"/>
      <c r="W866" s="313"/>
      <c r="X866" s="313"/>
      <c r="Y866" s="160">
        <f t="shared" si="433"/>
        <v>0</v>
      </c>
      <c r="Z866" s="159">
        <f t="shared" si="448"/>
        <v>0</v>
      </c>
      <c r="AA866" s="326"/>
      <c r="AB866" s="400">
        <f t="shared" si="457"/>
        <v>0</v>
      </c>
      <c r="AC866" s="370"/>
      <c r="AD866" s="226" t="str">
        <f t="shared" si="434"/>
        <v/>
      </c>
      <c r="AE866" s="368">
        <f t="shared" si="449"/>
        <v>0</v>
      </c>
      <c r="AF866" s="331"/>
      <c r="AG866" s="333"/>
      <c r="AH866" s="334"/>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4">
        <v>855</v>
      </c>
      <c r="D867" s="205"/>
      <c r="E867" s="16"/>
      <c r="F867" s="17"/>
      <c r="G867" s="134"/>
      <c r="H867" s="135"/>
      <c r="I867" s="141"/>
      <c r="J867" s="25"/>
      <c r="K867" s="145"/>
      <c r="L867" s="28"/>
      <c r="M867" s="395"/>
      <c r="N867" s="158" t="str">
        <f t="shared" si="447"/>
        <v/>
      </c>
      <c r="O867" s="27"/>
      <c r="P867" s="27"/>
      <c r="Q867" s="27"/>
      <c r="R867" s="27"/>
      <c r="S867" s="27"/>
      <c r="T867" s="28"/>
      <c r="U867" s="29"/>
      <c r="V867" s="167"/>
      <c r="W867" s="313"/>
      <c r="X867" s="313"/>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3">
        <v>856</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857</v>
      </c>
      <c r="D869" s="205"/>
      <c r="E869" s="16"/>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4">
        <v>858</v>
      </c>
      <c r="D870" s="207"/>
      <c r="E870" s="18"/>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3">
        <v>859</v>
      </c>
      <c r="D871" s="208"/>
      <c r="E871" s="16"/>
      <c r="F871" s="17"/>
      <c r="G871" s="134"/>
      <c r="H871" s="135"/>
      <c r="I871" s="141"/>
      <c r="J871" s="25"/>
      <c r="K871" s="145"/>
      <c r="L871" s="28"/>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4">
        <v>860</v>
      </c>
      <c r="D872" s="205"/>
      <c r="E872" s="16"/>
      <c r="F872" s="17"/>
      <c r="G872" s="134"/>
      <c r="H872" s="137"/>
      <c r="I872" s="143"/>
      <c r="J872" s="80"/>
      <c r="K872" s="147"/>
      <c r="L872" s="30"/>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3">
        <v>861</v>
      </c>
      <c r="D873" s="205"/>
      <c r="E873" s="16"/>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862</v>
      </c>
      <c r="D874" s="207"/>
      <c r="E874" s="18"/>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4">
        <v>863</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3">
        <v>864</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4">
        <v>865</v>
      </c>
      <c r="D877" s="205"/>
      <c r="E877" s="16"/>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3">
        <v>866</v>
      </c>
      <c r="D878" s="207"/>
      <c r="E878" s="18"/>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867</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4">
        <v>868</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3">
        <v>869</v>
      </c>
      <c r="D881" s="205"/>
      <c r="E881" s="16"/>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4">
        <v>870</v>
      </c>
      <c r="D882" s="207"/>
      <c r="E882" s="18"/>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3">
        <v>871</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872</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4">
        <v>873</v>
      </c>
      <c r="D885" s="205"/>
      <c r="E885" s="16"/>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3">
        <v>874</v>
      </c>
      <c r="D886" s="207"/>
      <c r="E886" s="18"/>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4">
        <v>875</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3">
        <v>876</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877</v>
      </c>
      <c r="D889" s="205"/>
      <c r="E889" s="16"/>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4">
        <v>878</v>
      </c>
      <c r="D890" s="207"/>
      <c r="E890" s="18"/>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3">
        <v>879</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4">
        <v>880</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3">
        <v>881</v>
      </c>
      <c r="D893" s="205"/>
      <c r="E893" s="16"/>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882</v>
      </c>
      <c r="D894" s="207"/>
      <c r="E894" s="18"/>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4">
        <v>883</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3">
        <v>884</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4">
        <v>885</v>
      </c>
      <c r="D897" s="205"/>
      <c r="E897" s="16"/>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3">
        <v>886</v>
      </c>
      <c r="D898" s="207"/>
      <c r="E898" s="18"/>
      <c r="F898" s="17"/>
      <c r="G898" s="134"/>
      <c r="H898" s="135"/>
      <c r="I898" s="141"/>
      <c r="J898" s="25"/>
      <c r="K898" s="145"/>
      <c r="L898" s="28"/>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887</v>
      </c>
      <c r="D899" s="205"/>
      <c r="E899" s="16"/>
      <c r="F899" s="17"/>
      <c r="G899" s="134"/>
      <c r="H899" s="137"/>
      <c r="I899" s="143"/>
      <c r="J899" s="80"/>
      <c r="K899" s="147"/>
      <c r="L899" s="30"/>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4">
        <v>888</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3">
        <v>889</v>
      </c>
      <c r="D901" s="205"/>
      <c r="E901" s="16"/>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4">
        <v>890</v>
      </c>
      <c r="D902" s="207"/>
      <c r="E902" s="18"/>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3">
        <v>891</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892</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4">
        <v>893</v>
      </c>
      <c r="D905" s="205"/>
      <c r="E905" s="16"/>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3">
        <v>894</v>
      </c>
      <c r="D906" s="207"/>
      <c r="E906" s="18"/>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4">
        <v>895</v>
      </c>
      <c r="D907" s="205"/>
      <c r="E907" s="16"/>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3">
        <v>896</v>
      </c>
      <c r="D908" s="205"/>
      <c r="E908" s="22"/>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si="433"/>
        <v>0</v>
      </c>
      <c r="Z908" s="159">
        <f t="shared" si="448"/>
        <v>0</v>
      </c>
      <c r="AA908" s="327"/>
      <c r="AB908" s="400">
        <f t="shared" si="457"/>
        <v>0</v>
      </c>
      <c r="AC908" s="371"/>
      <c r="AD908" s="226" t="str">
        <f t="shared" si="434"/>
        <v/>
      </c>
      <c r="AE908" s="368">
        <f t="shared" si="449"/>
        <v>0</v>
      </c>
      <c r="AF908" s="339"/>
      <c r="AG908" s="338"/>
      <c r="AH908" s="336"/>
      <c r="AI908" s="161">
        <f t="shared" si="450"/>
        <v>0</v>
      </c>
      <c r="AJ908" s="162">
        <f t="shared" si="435"/>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si="436"/>
        <v/>
      </c>
      <c r="AX908" s="165" t="str">
        <f t="shared" si="437"/>
        <v/>
      </c>
      <c r="AY908" s="193" t="str">
        <f t="shared" si="438"/>
        <v/>
      </c>
      <c r="AZ908" s="183" t="str">
        <f t="shared" si="439"/>
        <v/>
      </c>
      <c r="BA908" s="173" t="str">
        <f t="shared" si="440"/>
        <v/>
      </c>
      <c r="BB908" s="174" t="str">
        <f t="shared" si="441"/>
        <v/>
      </c>
      <c r="BC908" s="186" t="str">
        <f t="shared" si="464"/>
        <v/>
      </c>
      <c r="BD908" s="174" t="str">
        <f t="shared" si="442"/>
        <v/>
      </c>
      <c r="BE908" s="201" t="str">
        <f t="shared" si="443"/>
        <v/>
      </c>
      <c r="BF908" s="174" t="str">
        <f t="shared" si="444"/>
        <v/>
      </c>
      <c r="BG908" s="186" t="str">
        <f t="shared" si="445"/>
        <v/>
      </c>
      <c r="BH908" s="175" t="str">
        <f t="shared" si="446"/>
        <v/>
      </c>
      <c r="BI908" s="632"/>
    </row>
    <row r="909" spans="1:139" ht="18.75" x14ac:dyDescent="0.3">
      <c r="A909" s="221"/>
      <c r="B909" s="222"/>
      <c r="C909" s="214">
        <v>897</v>
      </c>
      <c r="D909" s="205"/>
      <c r="E909" s="16"/>
      <c r="F909" s="17"/>
      <c r="G909" s="134"/>
      <c r="H909" s="135"/>
      <c r="I909" s="141"/>
      <c r="J909" s="25"/>
      <c r="K909" s="145"/>
      <c r="L909" s="28"/>
      <c r="M909" s="395"/>
      <c r="N909" s="158" t="str">
        <f t="shared" si="447"/>
        <v/>
      </c>
      <c r="O909" s="27"/>
      <c r="P909" s="27"/>
      <c r="Q909" s="27"/>
      <c r="R909" s="27"/>
      <c r="S909" s="27"/>
      <c r="T909" s="28"/>
      <c r="U909" s="29"/>
      <c r="V909" s="32"/>
      <c r="W909" s="318"/>
      <c r="X909" s="319"/>
      <c r="Y909" s="160">
        <f t="shared" ref="Y909:Y972" si="465">V909+W909+X909</f>
        <v>0</v>
      </c>
      <c r="Z909" s="159">
        <f t="shared" si="448"/>
        <v>0</v>
      </c>
      <c r="AA909" s="327"/>
      <c r="AB909" s="400">
        <f t="shared" si="457"/>
        <v>0</v>
      </c>
      <c r="AC909" s="371"/>
      <c r="AD909" s="226" t="str">
        <f t="shared" ref="AD909:AD972" si="466">IF(F909="x",(0-((V909*10)+(W909*20))),"")</f>
        <v/>
      </c>
      <c r="AE909" s="368">
        <f t="shared" si="449"/>
        <v>0</v>
      </c>
      <c r="AF909" s="339"/>
      <c r="AG909" s="338"/>
      <c r="AH909" s="336"/>
      <c r="AI909" s="161">
        <f t="shared" si="450"/>
        <v>0</v>
      </c>
      <c r="AJ909" s="162">
        <f t="shared" ref="AJ909:AJ972" si="467">(X909*20)+Z909+AA909+AF909</f>
        <v>0</v>
      </c>
      <c r="AK909" s="163">
        <f t="shared" si="451"/>
        <v>0</v>
      </c>
      <c r="AL909" s="164">
        <f t="shared" si="452"/>
        <v>0</v>
      </c>
      <c r="AM909" s="164">
        <f t="shared" si="453"/>
        <v>0</v>
      </c>
      <c r="AN909" s="164">
        <f t="shared" si="454"/>
        <v>0</v>
      </c>
      <c r="AO909" s="164">
        <f t="shared" si="455"/>
        <v>0</v>
      </c>
      <c r="AP909" s="610" t="str">
        <f t="shared" si="458"/>
        <v xml:space="preserve"> </v>
      </c>
      <c r="AQ909" s="613" t="str">
        <f t="shared" si="456"/>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ref="AW909:AW972" si="468">IF(N909&gt;0,N909,"")</f>
        <v/>
      </c>
      <c r="AX909" s="165" t="str">
        <f t="shared" ref="AX909:AX972" si="469">IF(AND(K909="x",AW909&gt;0),AW909,"")</f>
        <v/>
      </c>
      <c r="AY909" s="193" t="str">
        <f t="shared" ref="AY909:AY972" si="470">IF(OR(K909="x",F909="x",AW909&lt;=0),"",AW909)</f>
        <v/>
      </c>
      <c r="AZ909" s="183" t="str">
        <f t="shared" ref="AZ909:AZ972" si="471">IF(AND(F909="x",AW909&gt;0),AW909,"")</f>
        <v/>
      </c>
      <c r="BA909" s="173" t="str">
        <f t="shared" ref="BA909:BA972" si="472">IF(V909&gt;0,V909,"")</f>
        <v/>
      </c>
      <c r="BB909" s="174" t="str">
        <f t="shared" ref="BB909:BB972" si="473">IF(AND(K909="x",BA909&gt;0),BA909,"")</f>
        <v/>
      </c>
      <c r="BC909" s="186" t="str">
        <f t="shared" si="464"/>
        <v/>
      </c>
      <c r="BD909" s="174" t="str">
        <f t="shared" ref="BD909:BD972" si="474">IF(AND(F909="x",BA909&gt;0),BA909,"")</f>
        <v/>
      </c>
      <c r="BE909" s="201" t="str">
        <f t="shared" ref="BE909:BE972" si="475">IF(W909&gt;0,W909,"")</f>
        <v/>
      </c>
      <c r="BF909" s="174" t="str">
        <f t="shared" ref="BF909:BF972" si="476">IF(AND(K909="x",BE909&gt;0),BE909,"")</f>
        <v/>
      </c>
      <c r="BG909" s="186" t="str">
        <f t="shared" ref="BG909:BG972" si="477">IF(OR(K909="x",F909="x",BE909&lt;=0),"",BE909)</f>
        <v/>
      </c>
      <c r="BH909" s="175" t="str">
        <f t="shared" ref="BH909:BH972" si="478">IF(AND(F909="x",BE909&gt;0),BE909,"")</f>
        <v/>
      </c>
      <c r="BI909" s="632"/>
    </row>
    <row r="910" spans="1:139" ht="18.75" x14ac:dyDescent="0.3">
      <c r="A910" s="221"/>
      <c r="B910" s="222"/>
      <c r="C910" s="214">
        <v>898</v>
      </c>
      <c r="D910" s="205"/>
      <c r="E910" s="16"/>
      <c r="F910" s="17"/>
      <c r="G910" s="134"/>
      <c r="H910" s="135"/>
      <c r="I910" s="141"/>
      <c r="J910" s="25"/>
      <c r="K910" s="145"/>
      <c r="L910" s="28"/>
      <c r="M910" s="395"/>
      <c r="N910" s="158" t="str">
        <f t="shared" ref="N910:N973" si="479">IF((NETWORKDAYS(G910,M910)&gt;0),(NETWORKDAYS(G910,M910)),"")</f>
        <v/>
      </c>
      <c r="O910" s="27"/>
      <c r="P910" s="27"/>
      <c r="Q910" s="27"/>
      <c r="R910" s="27"/>
      <c r="S910" s="27"/>
      <c r="T910" s="28"/>
      <c r="U910" s="29"/>
      <c r="V910" s="32"/>
      <c r="W910" s="318"/>
      <c r="X910" s="319"/>
      <c r="Y910" s="160">
        <f t="shared" si="465"/>
        <v>0</v>
      </c>
      <c r="Z910" s="159">
        <f t="shared" ref="Z910:Z973" si="480">IF((F910="x"),0,((V910*10)+(W910*20)))</f>
        <v>0</v>
      </c>
      <c r="AA910" s="327"/>
      <c r="AB910" s="400">
        <f t="shared" si="457"/>
        <v>0</v>
      </c>
      <c r="AC910" s="371"/>
      <c r="AD910" s="226" t="str">
        <f t="shared" si="466"/>
        <v/>
      </c>
      <c r="AE910" s="368">
        <f t="shared" ref="AE910:AE973" si="481">IF(AND(Z910&gt;0,F910="x"),0,IF(AND(Z910&gt;0,AC910="x"),Z910-60,IF(AND(Z910&gt;0,AB910=-30),Z910+AB910,0)))</f>
        <v>0</v>
      </c>
      <c r="AF910" s="339"/>
      <c r="AG910" s="338"/>
      <c r="AH910" s="336"/>
      <c r="AI910" s="161">
        <f t="shared" ref="AI910:AI973" si="482">IF(AE910&lt;=0,AG910,AE910+AG910)</f>
        <v>0</v>
      </c>
      <c r="AJ910" s="162">
        <f t="shared" si="467"/>
        <v>0</v>
      </c>
      <c r="AK910" s="163">
        <f t="shared" ref="AK910:AK973" si="483">AJ910-AH910</f>
        <v>0</v>
      </c>
      <c r="AL910" s="164">
        <f t="shared" ref="AL910:AL973" si="484">IF(K910="x",AH910,0)</f>
        <v>0</v>
      </c>
      <c r="AM910" s="164">
        <f t="shared" ref="AM910:AM973" si="485">IF(K910="x",AI910,0)</f>
        <v>0</v>
      </c>
      <c r="AN910" s="164">
        <f t="shared" ref="AN910:AN973" si="486">IF(K910="x",AJ910,0)</f>
        <v>0</v>
      </c>
      <c r="AO910" s="164">
        <f t="shared" ref="AO910:AO973" si="487">IF(K910="x",AK910,0)</f>
        <v>0</v>
      </c>
      <c r="AP910" s="610" t="str">
        <f t="shared" si="458"/>
        <v xml:space="preserve"> </v>
      </c>
      <c r="AQ910" s="613" t="str">
        <f t="shared" ref="AQ910:AQ973" si="488">IF(AND(AH910&gt;4.99,AH910&lt;50),AH910," ")</f>
        <v xml:space="preserve"> </v>
      </c>
      <c r="AR910" s="613" t="str">
        <f t="shared" si="459"/>
        <v xml:space="preserve"> </v>
      </c>
      <c r="AS910" s="613" t="str">
        <f t="shared" si="460"/>
        <v xml:space="preserve"> </v>
      </c>
      <c r="AT910" s="613" t="str">
        <f t="shared" si="461"/>
        <v xml:space="preserve"> </v>
      </c>
      <c r="AU910" s="613" t="str">
        <f t="shared" si="462"/>
        <v xml:space="preserve"> </v>
      </c>
      <c r="AV910" s="614" t="str">
        <f t="shared" si="463"/>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ht="18.75" x14ac:dyDescent="0.3">
      <c r="A911" s="221"/>
      <c r="B911" s="222"/>
      <c r="C911" s="213">
        <v>899</v>
      </c>
      <c r="D911" s="209"/>
      <c r="E911" s="19"/>
      <c r="F911" s="17"/>
      <c r="G911" s="138"/>
      <c r="H911" s="137"/>
      <c r="I911" s="143"/>
      <c r="J911" s="80"/>
      <c r="K911" s="147"/>
      <c r="L911" s="30"/>
      <c r="M911" s="396"/>
      <c r="N911" s="158" t="str">
        <f t="shared" si="479"/>
        <v/>
      </c>
      <c r="O911" s="27"/>
      <c r="P911" s="27"/>
      <c r="Q911" s="27"/>
      <c r="R911" s="27"/>
      <c r="S911" s="27"/>
      <c r="T911" s="30"/>
      <c r="U911" s="31"/>
      <c r="V911" s="32"/>
      <c r="W911" s="320"/>
      <c r="X911" s="318"/>
      <c r="Y911" s="160">
        <f t="shared" si="465"/>
        <v>0</v>
      </c>
      <c r="Z911" s="159">
        <f t="shared" si="480"/>
        <v>0</v>
      </c>
      <c r="AA911" s="328"/>
      <c r="AB911" s="400">
        <f t="shared" ref="AB911:AB974" si="489">IF(AND(Z911&gt;=0,F911="x"),0,IF(AND(Z911&gt;0,AC911="x"),0,IF(Z911&gt;0,0-30,0)))</f>
        <v>0</v>
      </c>
      <c r="AC911" s="371"/>
      <c r="AD911" s="226" t="str">
        <f t="shared" si="466"/>
        <v/>
      </c>
      <c r="AE911" s="368">
        <f t="shared" si="481"/>
        <v>0</v>
      </c>
      <c r="AF911" s="340"/>
      <c r="AG911" s="341"/>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ref="AP911:AP974" si="490">IF(AND(AH911&gt;0,AH911&lt;5),AH911," ")</f>
        <v xml:space="preserve"> </v>
      </c>
      <c r="AQ911" s="613" t="str">
        <f t="shared" si="488"/>
        <v xml:space="preserve"> </v>
      </c>
      <c r="AR911" s="613" t="str">
        <f t="shared" ref="AR911:AR974" si="491">IF(AND(AH911&gt;49.99,AH911&lt;100),AH911," ")</f>
        <v xml:space="preserve"> </v>
      </c>
      <c r="AS911" s="613" t="str">
        <f t="shared" ref="AS911:AS974" si="492">IF(AND(AH911&gt;99.99,AH911&lt;500),AH911," ")</f>
        <v xml:space="preserve"> </v>
      </c>
      <c r="AT911" s="613" t="str">
        <f t="shared" ref="AT911:AT974" si="493">IF(AND(AH911&gt;499.99,AH911&lt;1000),AH911," ")</f>
        <v xml:space="preserve"> </v>
      </c>
      <c r="AU911" s="613" t="str">
        <f t="shared" ref="AU911:AU974" si="494">IF(AND(AH911&gt;999.99,AH911&lt;10000),AH911," ")</f>
        <v xml:space="preserve"> </v>
      </c>
      <c r="AV911" s="614" t="str">
        <f t="shared" ref="AV911:AV974" si="495">IF(AH911&gt;=10000,AH911," ")</f>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row>
    <row r="912" spans="1:139" s="26" customFormat="1" ht="18.75" x14ac:dyDescent="0.3">
      <c r="A912" s="221"/>
      <c r="B912" s="222"/>
      <c r="C912" s="213">
        <v>900</v>
      </c>
      <c r="D912" s="205"/>
      <c r="E912" s="24"/>
      <c r="F912" s="17"/>
      <c r="G912" s="134"/>
      <c r="H912" s="139"/>
      <c r="I912" s="141"/>
      <c r="J912" s="25"/>
      <c r="K912" s="145"/>
      <c r="L912" s="28"/>
      <c r="M912" s="395"/>
      <c r="N912" s="158" t="str">
        <f t="shared" si="479"/>
        <v/>
      </c>
      <c r="O912" s="27"/>
      <c r="P912" s="27"/>
      <c r="Q912" s="27"/>
      <c r="R912" s="27"/>
      <c r="S912" s="27"/>
      <c r="T912" s="27"/>
      <c r="U912" s="28"/>
      <c r="V912" s="32"/>
      <c r="W912" s="318"/>
      <c r="X912" s="318"/>
      <c r="Y912" s="160">
        <f t="shared" si="465"/>
        <v>0</v>
      </c>
      <c r="Z912" s="159">
        <f t="shared" si="480"/>
        <v>0</v>
      </c>
      <c r="AA912" s="327"/>
      <c r="AB912" s="400">
        <f t="shared" si="489"/>
        <v>0</v>
      </c>
      <c r="AC912" s="371"/>
      <c r="AD912" s="226" t="str">
        <f t="shared" si="466"/>
        <v/>
      </c>
      <c r="AE912" s="368">
        <f t="shared" si="481"/>
        <v>0</v>
      </c>
      <c r="AF912" s="339"/>
      <c r="AG912" s="342"/>
      <c r="AH912" s="339"/>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69"/>
      <c r="DH912" s="69"/>
      <c r="DI912" s="69"/>
      <c r="DJ912" s="69"/>
      <c r="DK912" s="69"/>
      <c r="DL912" s="69"/>
      <c r="DM912" s="69"/>
      <c r="DN912" s="69"/>
      <c r="DO912" s="69"/>
      <c r="DP912" s="69"/>
      <c r="DQ912" s="69"/>
      <c r="DR912" s="69"/>
      <c r="DS912" s="69"/>
      <c r="DT912" s="69"/>
      <c r="DU912" s="69"/>
      <c r="DV912" s="69"/>
      <c r="DW912" s="69"/>
      <c r="DX912" s="69"/>
      <c r="DY912" s="69"/>
      <c r="DZ912" s="69"/>
      <c r="EA912" s="69"/>
      <c r="EB912" s="69"/>
      <c r="EC912" s="69"/>
      <c r="ED912" s="69"/>
      <c r="EE912" s="69"/>
      <c r="EF912" s="69"/>
      <c r="EG912" s="69"/>
      <c r="EH912" s="69"/>
      <c r="EI912" s="69"/>
    </row>
    <row r="913" spans="1:61" ht="18.75" x14ac:dyDescent="0.3">
      <c r="A913" s="219"/>
      <c r="B913" s="220"/>
      <c r="C913" s="213">
        <v>901</v>
      </c>
      <c r="D913" s="204"/>
      <c r="E913" s="35"/>
      <c r="F913" s="34"/>
      <c r="G913" s="131"/>
      <c r="H913" s="136"/>
      <c r="I913" s="140"/>
      <c r="J913" s="78"/>
      <c r="K913" s="144"/>
      <c r="L913" s="119"/>
      <c r="M913" s="395"/>
      <c r="N913" s="158" t="str">
        <f t="shared" si="479"/>
        <v/>
      </c>
      <c r="O913" s="321"/>
      <c r="P913" s="315"/>
      <c r="Q913" s="315"/>
      <c r="R913" s="315"/>
      <c r="S913" s="315"/>
      <c r="T913" s="315"/>
      <c r="U913" s="316"/>
      <c r="V913" s="167"/>
      <c r="W913" s="313"/>
      <c r="X913" s="313"/>
      <c r="Y913" s="160">
        <f t="shared" si="465"/>
        <v>0</v>
      </c>
      <c r="Z913" s="159">
        <f t="shared" si="480"/>
        <v>0</v>
      </c>
      <c r="AA913" s="327"/>
      <c r="AB913" s="400">
        <f t="shared" si="489"/>
        <v>0</v>
      </c>
      <c r="AC913" s="371"/>
      <c r="AD913" s="226" t="str">
        <f t="shared" si="466"/>
        <v/>
      </c>
      <c r="AE913" s="368">
        <f t="shared" si="481"/>
        <v>0</v>
      </c>
      <c r="AF913" s="339"/>
      <c r="AG913" s="338"/>
      <c r="AH913" s="336"/>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902</v>
      </c>
      <c r="D914" s="204"/>
      <c r="E914" s="33"/>
      <c r="F914" s="34"/>
      <c r="G914" s="131"/>
      <c r="H914" s="133"/>
      <c r="I914" s="140"/>
      <c r="J914" s="78"/>
      <c r="K914" s="144"/>
      <c r="L914" s="119"/>
      <c r="M914" s="394"/>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si="464"/>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903</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ref="BC915:BC978" si="496">IF(OR(K915="x",F915="X",BA915&lt;=0),"",BA915)</f>
        <v/>
      </c>
      <c r="BD915" s="174" t="str">
        <f t="shared" si="474"/>
        <v/>
      </c>
      <c r="BE915" s="201" t="str">
        <f t="shared" si="475"/>
        <v/>
      </c>
      <c r="BF915" s="174" t="str">
        <f t="shared" si="476"/>
        <v/>
      </c>
      <c r="BG915" s="186" t="str">
        <f t="shared" si="477"/>
        <v/>
      </c>
      <c r="BH915" s="175" t="str">
        <f t="shared" si="478"/>
        <v/>
      </c>
      <c r="BI915" s="632"/>
    </row>
    <row r="916" spans="1:61" ht="18.75" x14ac:dyDescent="0.3">
      <c r="A916" s="219"/>
      <c r="B916" s="220"/>
      <c r="C916" s="213">
        <v>904</v>
      </c>
      <c r="D916" s="204"/>
      <c r="E916" s="33"/>
      <c r="F916" s="34"/>
      <c r="G916" s="134"/>
      <c r="H916" s="135"/>
      <c r="I916" s="141"/>
      <c r="J916" s="25"/>
      <c r="K916" s="145"/>
      <c r="L916" s="28"/>
      <c r="M916" s="395"/>
      <c r="N916" s="158" t="str">
        <f t="shared" si="479"/>
        <v/>
      </c>
      <c r="O916" s="315"/>
      <c r="P916" s="315"/>
      <c r="Q916" s="315"/>
      <c r="R916" s="315"/>
      <c r="S916" s="315"/>
      <c r="T916" s="316"/>
      <c r="U916" s="317"/>
      <c r="V916" s="167"/>
      <c r="W916" s="313"/>
      <c r="X916" s="313"/>
      <c r="Y916" s="160">
        <f t="shared" si="465"/>
        <v>0</v>
      </c>
      <c r="Z916" s="159">
        <f t="shared" si="480"/>
        <v>0</v>
      </c>
      <c r="AA916" s="326"/>
      <c r="AB916" s="400">
        <f t="shared" si="489"/>
        <v>0</v>
      </c>
      <c r="AC916" s="370"/>
      <c r="AD916" s="226" t="str">
        <f t="shared" si="466"/>
        <v/>
      </c>
      <c r="AE916" s="368">
        <f t="shared" si="481"/>
        <v>0</v>
      </c>
      <c r="AF916" s="331"/>
      <c r="AG916" s="333"/>
      <c r="AH916" s="334"/>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4">
        <v>905</v>
      </c>
      <c r="D917" s="205"/>
      <c r="E917" s="16"/>
      <c r="F917" s="17"/>
      <c r="G917" s="134"/>
      <c r="H917" s="135"/>
      <c r="I917" s="141"/>
      <c r="J917" s="25"/>
      <c r="K917" s="145"/>
      <c r="L917" s="28"/>
      <c r="M917" s="395"/>
      <c r="N917" s="158" t="str">
        <f t="shared" si="479"/>
        <v/>
      </c>
      <c r="O917" s="27"/>
      <c r="P917" s="27"/>
      <c r="Q917" s="27"/>
      <c r="R917" s="27"/>
      <c r="S917" s="27"/>
      <c r="T917" s="28"/>
      <c r="U917" s="29"/>
      <c r="V917" s="167"/>
      <c r="W917" s="313"/>
      <c r="X917" s="313"/>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3">
        <v>906</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907</v>
      </c>
      <c r="D919" s="205"/>
      <c r="E919" s="16"/>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4">
        <v>908</v>
      </c>
      <c r="D920" s="207"/>
      <c r="E920" s="18"/>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3">
        <v>909</v>
      </c>
      <c r="D921" s="208"/>
      <c r="E921" s="16"/>
      <c r="F921" s="17"/>
      <c r="G921" s="134"/>
      <c r="H921" s="135"/>
      <c r="I921" s="141"/>
      <c r="J921" s="25"/>
      <c r="K921" s="145"/>
      <c r="L921" s="28"/>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4">
        <v>910</v>
      </c>
      <c r="D922" s="205"/>
      <c r="E922" s="16"/>
      <c r="F922" s="17"/>
      <c r="G922" s="134"/>
      <c r="H922" s="137"/>
      <c r="I922" s="143"/>
      <c r="J922" s="80"/>
      <c r="K922" s="147"/>
      <c r="L922" s="30"/>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3">
        <v>911</v>
      </c>
      <c r="D923" s="205"/>
      <c r="E923" s="16"/>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912</v>
      </c>
      <c r="D924" s="207"/>
      <c r="E924" s="18"/>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4">
        <v>913</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3">
        <v>914</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4">
        <v>915</v>
      </c>
      <c r="D927" s="205"/>
      <c r="E927" s="16"/>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3">
        <v>916</v>
      </c>
      <c r="D928" s="207"/>
      <c r="E928" s="18"/>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917</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4">
        <v>918</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3">
        <v>919</v>
      </c>
      <c r="D931" s="205"/>
      <c r="E931" s="16"/>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4">
        <v>920</v>
      </c>
      <c r="D932" s="207"/>
      <c r="E932" s="18"/>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3">
        <v>921</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922</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4">
        <v>923</v>
      </c>
      <c r="D935" s="205"/>
      <c r="E935" s="16"/>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3">
        <v>924</v>
      </c>
      <c r="D936" s="207"/>
      <c r="E936" s="18"/>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4">
        <v>925</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3">
        <v>926</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927</v>
      </c>
      <c r="D939" s="205"/>
      <c r="E939" s="16"/>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4">
        <v>928</v>
      </c>
      <c r="D940" s="207"/>
      <c r="E940" s="18"/>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3">
        <v>929</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4">
        <v>930</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3">
        <v>931</v>
      </c>
      <c r="D943" s="205"/>
      <c r="E943" s="16"/>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932</v>
      </c>
      <c r="D944" s="207"/>
      <c r="E944" s="18"/>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4">
        <v>933</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3">
        <v>934</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4">
        <v>935</v>
      </c>
      <c r="D947" s="205"/>
      <c r="E947" s="16"/>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3">
        <v>936</v>
      </c>
      <c r="D948" s="207"/>
      <c r="E948" s="18"/>
      <c r="F948" s="17"/>
      <c r="G948" s="134"/>
      <c r="H948" s="135"/>
      <c r="I948" s="141"/>
      <c r="J948" s="25"/>
      <c r="K948" s="145"/>
      <c r="L948" s="28"/>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937</v>
      </c>
      <c r="D949" s="205"/>
      <c r="E949" s="16"/>
      <c r="F949" s="17"/>
      <c r="G949" s="134"/>
      <c r="H949" s="137"/>
      <c r="I949" s="143"/>
      <c r="J949" s="80"/>
      <c r="K949" s="147"/>
      <c r="L949" s="30"/>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4">
        <v>938</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3">
        <v>939</v>
      </c>
      <c r="D951" s="205"/>
      <c r="E951" s="16"/>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4">
        <v>940</v>
      </c>
      <c r="D952" s="207"/>
      <c r="E952" s="18"/>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3">
        <v>941</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942</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4">
        <v>943</v>
      </c>
      <c r="D955" s="205"/>
      <c r="E955" s="16"/>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3">
        <v>944</v>
      </c>
      <c r="D956" s="207"/>
      <c r="E956" s="18"/>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4">
        <v>945</v>
      </c>
      <c r="D957" s="205"/>
      <c r="E957" s="16"/>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3">
        <v>946</v>
      </c>
      <c r="D958" s="205"/>
      <c r="E958" s="22"/>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947</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4">
        <v>948</v>
      </c>
      <c r="D960" s="205"/>
      <c r="E960" s="16"/>
      <c r="F960" s="17"/>
      <c r="G960" s="134"/>
      <c r="H960" s="135"/>
      <c r="I960" s="141"/>
      <c r="J960" s="25"/>
      <c r="K960" s="145"/>
      <c r="L960" s="28"/>
      <c r="M960" s="395"/>
      <c r="N960" s="158" t="str">
        <f t="shared" si="479"/>
        <v/>
      </c>
      <c r="O960" s="27"/>
      <c r="P960" s="27"/>
      <c r="Q960" s="27"/>
      <c r="R960" s="27"/>
      <c r="S960" s="27"/>
      <c r="T960" s="28"/>
      <c r="U960" s="29"/>
      <c r="V960" s="32"/>
      <c r="W960" s="318"/>
      <c r="X960" s="319"/>
      <c r="Y960" s="160">
        <f t="shared" si="465"/>
        <v>0</v>
      </c>
      <c r="Z960" s="159">
        <f t="shared" si="480"/>
        <v>0</v>
      </c>
      <c r="AA960" s="327"/>
      <c r="AB960" s="400">
        <f t="shared" si="489"/>
        <v>0</v>
      </c>
      <c r="AC960" s="371"/>
      <c r="AD960" s="226" t="str">
        <f t="shared" si="466"/>
        <v/>
      </c>
      <c r="AE960" s="368">
        <f t="shared" si="481"/>
        <v>0</v>
      </c>
      <c r="AF960" s="339"/>
      <c r="AG960" s="338"/>
      <c r="AH960" s="336"/>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3">
        <v>949</v>
      </c>
      <c r="D961" s="209"/>
      <c r="E961" s="19"/>
      <c r="F961" s="17"/>
      <c r="G961" s="138"/>
      <c r="H961" s="137"/>
      <c r="I961" s="143"/>
      <c r="J961" s="80"/>
      <c r="K961" s="147"/>
      <c r="L961" s="30"/>
      <c r="M961" s="396"/>
      <c r="N961" s="158" t="str">
        <f t="shared" si="479"/>
        <v/>
      </c>
      <c r="O961" s="27"/>
      <c r="P961" s="27"/>
      <c r="Q961" s="27"/>
      <c r="R961" s="27"/>
      <c r="S961" s="27"/>
      <c r="T961" s="30"/>
      <c r="U961" s="31"/>
      <c r="V961" s="32"/>
      <c r="W961" s="320"/>
      <c r="X961" s="318"/>
      <c r="Y961" s="160">
        <f t="shared" si="465"/>
        <v>0</v>
      </c>
      <c r="Z961" s="159">
        <f t="shared" si="480"/>
        <v>0</v>
      </c>
      <c r="AA961" s="328"/>
      <c r="AB961" s="400">
        <f t="shared" si="489"/>
        <v>0</v>
      </c>
      <c r="AC961" s="371"/>
      <c r="AD961" s="226" t="str">
        <f t="shared" si="466"/>
        <v/>
      </c>
      <c r="AE961" s="368">
        <f t="shared" si="481"/>
        <v>0</v>
      </c>
      <c r="AF961" s="340"/>
      <c r="AG961" s="341"/>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row>
    <row r="962" spans="1:81" ht="18.75" x14ac:dyDescent="0.3">
      <c r="A962" s="221"/>
      <c r="B962" s="222"/>
      <c r="C962" s="214">
        <v>950</v>
      </c>
      <c r="D962" s="205"/>
      <c r="E962" s="24"/>
      <c r="F962" s="17"/>
      <c r="G962" s="134"/>
      <c r="H962" s="139"/>
      <c r="I962" s="141"/>
      <c r="J962" s="25"/>
      <c r="K962" s="145"/>
      <c r="L962" s="28"/>
      <c r="M962" s="395"/>
      <c r="N962" s="158" t="str">
        <f t="shared" si="479"/>
        <v/>
      </c>
      <c r="O962" s="27"/>
      <c r="P962" s="27"/>
      <c r="Q962" s="27"/>
      <c r="R962" s="27"/>
      <c r="S962" s="27"/>
      <c r="T962" s="27"/>
      <c r="U962" s="28"/>
      <c r="V962" s="32"/>
      <c r="W962" s="318"/>
      <c r="X962" s="318"/>
      <c r="Y962" s="160">
        <f t="shared" si="465"/>
        <v>0</v>
      </c>
      <c r="Z962" s="159">
        <f t="shared" si="480"/>
        <v>0</v>
      </c>
      <c r="AA962" s="327"/>
      <c r="AB962" s="400">
        <f t="shared" si="489"/>
        <v>0</v>
      </c>
      <c r="AC962" s="371"/>
      <c r="AD962" s="226" t="str">
        <f t="shared" si="466"/>
        <v/>
      </c>
      <c r="AE962" s="368">
        <f t="shared" si="481"/>
        <v>0</v>
      </c>
      <c r="AF962" s="339"/>
      <c r="AG962" s="342"/>
      <c r="AH962" s="339"/>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c r="BJ962" s="37"/>
      <c r="BK962" s="37"/>
      <c r="BL962" s="37"/>
      <c r="BM962" s="37"/>
      <c r="BN962" s="37"/>
      <c r="BO962" s="37"/>
      <c r="BP962" s="37"/>
      <c r="BQ962" s="37"/>
      <c r="BR962" s="37"/>
      <c r="BS962" s="37"/>
      <c r="BT962" s="37"/>
      <c r="BU962" s="37"/>
      <c r="BV962" s="37"/>
      <c r="BW962" s="37"/>
      <c r="BX962" s="37"/>
      <c r="BY962" s="37"/>
      <c r="BZ962" s="37"/>
      <c r="CA962" s="37"/>
      <c r="CB962" s="37"/>
      <c r="CC962" s="37"/>
    </row>
    <row r="963" spans="1:81" ht="18.75" x14ac:dyDescent="0.3">
      <c r="A963" s="219"/>
      <c r="B963" s="220"/>
      <c r="C963" s="213">
        <v>951</v>
      </c>
      <c r="D963" s="204"/>
      <c r="E963" s="35"/>
      <c r="F963" s="34"/>
      <c r="G963" s="131"/>
      <c r="H963" s="136"/>
      <c r="I963" s="140"/>
      <c r="J963" s="78"/>
      <c r="K963" s="144"/>
      <c r="L963" s="119"/>
      <c r="M963" s="395"/>
      <c r="N963" s="158" t="str">
        <f t="shared" si="479"/>
        <v/>
      </c>
      <c r="O963" s="321"/>
      <c r="P963" s="315"/>
      <c r="Q963" s="315"/>
      <c r="R963" s="315"/>
      <c r="S963" s="315"/>
      <c r="T963" s="315"/>
      <c r="U963" s="316"/>
      <c r="V963" s="167"/>
      <c r="W963" s="313"/>
      <c r="X963" s="313"/>
      <c r="Y963" s="160">
        <f t="shared" si="465"/>
        <v>0</v>
      </c>
      <c r="Z963" s="159">
        <f t="shared" si="480"/>
        <v>0</v>
      </c>
      <c r="AA963" s="327"/>
      <c r="AB963" s="400">
        <f t="shared" si="489"/>
        <v>0</v>
      </c>
      <c r="AC963" s="371"/>
      <c r="AD963" s="226" t="str">
        <f t="shared" si="466"/>
        <v/>
      </c>
      <c r="AE963" s="368">
        <f t="shared" si="481"/>
        <v>0</v>
      </c>
      <c r="AF963" s="339"/>
      <c r="AG963" s="338"/>
      <c r="AH963" s="336"/>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952</v>
      </c>
      <c r="D964" s="204"/>
      <c r="E964" s="33"/>
      <c r="F964" s="34"/>
      <c r="G964" s="131"/>
      <c r="H964" s="133"/>
      <c r="I964" s="140"/>
      <c r="J964" s="78"/>
      <c r="K964" s="144"/>
      <c r="L964" s="119"/>
      <c r="M964" s="394"/>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953</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19"/>
      <c r="B966" s="220"/>
      <c r="C966" s="213">
        <v>954</v>
      </c>
      <c r="D966" s="204"/>
      <c r="E966" s="33"/>
      <c r="F966" s="34"/>
      <c r="G966" s="134"/>
      <c r="H966" s="135"/>
      <c r="I966" s="141"/>
      <c r="J966" s="25"/>
      <c r="K966" s="145"/>
      <c r="L966" s="28"/>
      <c r="M966" s="395"/>
      <c r="N966" s="158" t="str">
        <f t="shared" si="479"/>
        <v/>
      </c>
      <c r="O966" s="315"/>
      <c r="P966" s="315"/>
      <c r="Q966" s="315"/>
      <c r="R966" s="315"/>
      <c r="S966" s="315"/>
      <c r="T966" s="316"/>
      <c r="U966" s="317"/>
      <c r="V966" s="167"/>
      <c r="W966" s="313"/>
      <c r="X966" s="313"/>
      <c r="Y966" s="160">
        <f t="shared" si="465"/>
        <v>0</v>
      </c>
      <c r="Z966" s="159">
        <f t="shared" si="480"/>
        <v>0</v>
      </c>
      <c r="AA966" s="326"/>
      <c r="AB966" s="400">
        <f t="shared" si="489"/>
        <v>0</v>
      </c>
      <c r="AC966" s="370"/>
      <c r="AD966" s="226" t="str">
        <f t="shared" si="466"/>
        <v/>
      </c>
      <c r="AE966" s="368">
        <f t="shared" si="481"/>
        <v>0</v>
      </c>
      <c r="AF966" s="331"/>
      <c r="AG966" s="333"/>
      <c r="AH966" s="334"/>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4">
        <v>955</v>
      </c>
      <c r="D967" s="205"/>
      <c r="E967" s="16"/>
      <c r="F967" s="17"/>
      <c r="G967" s="134"/>
      <c r="H967" s="135"/>
      <c r="I967" s="141"/>
      <c r="J967" s="25"/>
      <c r="K967" s="145"/>
      <c r="L967" s="28"/>
      <c r="M967" s="395"/>
      <c r="N967" s="158" t="str">
        <f t="shared" si="479"/>
        <v/>
      </c>
      <c r="O967" s="27"/>
      <c r="P967" s="27"/>
      <c r="Q967" s="27"/>
      <c r="R967" s="27"/>
      <c r="S967" s="27"/>
      <c r="T967" s="28"/>
      <c r="U967" s="29"/>
      <c r="V967" s="167"/>
      <c r="W967" s="313"/>
      <c r="X967" s="313"/>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3">
        <v>956</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957</v>
      </c>
      <c r="D969" s="205"/>
      <c r="E969" s="16"/>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4">
        <v>958</v>
      </c>
      <c r="D970" s="207"/>
      <c r="E970" s="18"/>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3">
        <v>959</v>
      </c>
      <c r="D971" s="208"/>
      <c r="E971" s="16"/>
      <c r="F971" s="17"/>
      <c r="G971" s="134"/>
      <c r="H971" s="135"/>
      <c r="I971" s="141"/>
      <c r="J971" s="25"/>
      <c r="K971" s="145"/>
      <c r="L971" s="28"/>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4">
        <v>960</v>
      </c>
      <c r="D972" s="205"/>
      <c r="E972" s="16"/>
      <c r="F972" s="17"/>
      <c r="G972" s="134"/>
      <c r="H972" s="137"/>
      <c r="I972" s="143"/>
      <c r="J972" s="80"/>
      <c r="K972" s="147"/>
      <c r="L972" s="30"/>
      <c r="M972" s="395"/>
      <c r="N972" s="158" t="str">
        <f t="shared" si="479"/>
        <v/>
      </c>
      <c r="O972" s="27"/>
      <c r="P972" s="27"/>
      <c r="Q972" s="27"/>
      <c r="R972" s="27"/>
      <c r="S972" s="27"/>
      <c r="T972" s="28"/>
      <c r="U972" s="29"/>
      <c r="V972" s="32"/>
      <c r="W972" s="318"/>
      <c r="X972" s="319"/>
      <c r="Y972" s="160">
        <f t="shared" si="465"/>
        <v>0</v>
      </c>
      <c r="Z972" s="159">
        <f t="shared" si="480"/>
        <v>0</v>
      </c>
      <c r="AA972" s="327"/>
      <c r="AB972" s="400">
        <f t="shared" si="489"/>
        <v>0</v>
      </c>
      <c r="AC972" s="371"/>
      <c r="AD972" s="226" t="str">
        <f t="shared" si="466"/>
        <v/>
      </c>
      <c r="AE972" s="368">
        <f t="shared" si="481"/>
        <v>0</v>
      </c>
      <c r="AF972" s="339"/>
      <c r="AG972" s="338"/>
      <c r="AH972" s="336"/>
      <c r="AI972" s="161">
        <f t="shared" si="482"/>
        <v>0</v>
      </c>
      <c r="AJ972" s="162">
        <f t="shared" si="467"/>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si="468"/>
        <v/>
      </c>
      <c r="AX972" s="165" t="str">
        <f t="shared" si="469"/>
        <v/>
      </c>
      <c r="AY972" s="193" t="str">
        <f t="shared" si="470"/>
        <v/>
      </c>
      <c r="AZ972" s="183" t="str">
        <f t="shared" si="471"/>
        <v/>
      </c>
      <c r="BA972" s="173" t="str">
        <f t="shared" si="472"/>
        <v/>
      </c>
      <c r="BB972" s="174" t="str">
        <f t="shared" si="473"/>
        <v/>
      </c>
      <c r="BC972" s="186" t="str">
        <f t="shared" si="496"/>
        <v/>
      </c>
      <c r="BD972" s="174" t="str">
        <f t="shared" si="474"/>
        <v/>
      </c>
      <c r="BE972" s="201" t="str">
        <f t="shared" si="475"/>
        <v/>
      </c>
      <c r="BF972" s="174" t="str">
        <f t="shared" si="476"/>
        <v/>
      </c>
      <c r="BG972" s="186" t="str">
        <f t="shared" si="477"/>
        <v/>
      </c>
      <c r="BH972" s="175" t="str">
        <f t="shared" si="478"/>
        <v/>
      </c>
      <c r="BI972" s="632"/>
    </row>
    <row r="973" spans="1:81" ht="18.75" x14ac:dyDescent="0.3">
      <c r="A973" s="221"/>
      <c r="B973" s="222"/>
      <c r="C973" s="213">
        <v>961</v>
      </c>
      <c r="D973" s="205"/>
      <c r="E973" s="16"/>
      <c r="F973" s="17"/>
      <c r="G973" s="134"/>
      <c r="H973" s="135"/>
      <c r="I973" s="141"/>
      <c r="J973" s="25"/>
      <c r="K973" s="145"/>
      <c r="L973" s="28"/>
      <c r="M973" s="395"/>
      <c r="N973" s="158" t="str">
        <f t="shared" si="479"/>
        <v/>
      </c>
      <c r="O973" s="27"/>
      <c r="P973" s="27"/>
      <c r="Q973" s="27"/>
      <c r="R973" s="27"/>
      <c r="S973" s="27"/>
      <c r="T973" s="28"/>
      <c r="U973" s="29"/>
      <c r="V973" s="32"/>
      <c r="W973" s="318"/>
      <c r="X973" s="319"/>
      <c r="Y973" s="160">
        <f t="shared" ref="Y973:Y1012" si="497">V973+W973+X973</f>
        <v>0</v>
      </c>
      <c r="Z973" s="159">
        <f t="shared" si="480"/>
        <v>0</v>
      </c>
      <c r="AA973" s="327"/>
      <c r="AB973" s="400">
        <f t="shared" si="489"/>
        <v>0</v>
      </c>
      <c r="AC973" s="371"/>
      <c r="AD973" s="226" t="str">
        <f t="shared" ref="AD973:AD1012" si="498">IF(F973="x",(0-((V973*10)+(W973*20))),"")</f>
        <v/>
      </c>
      <c r="AE973" s="368">
        <f t="shared" si="481"/>
        <v>0</v>
      </c>
      <c r="AF973" s="339"/>
      <c r="AG973" s="338"/>
      <c r="AH973" s="336"/>
      <c r="AI973" s="161">
        <f t="shared" si="482"/>
        <v>0</v>
      </c>
      <c r="AJ973" s="162">
        <f t="shared" ref="AJ973:AJ1012" si="499">(X973*20)+Z973+AA973+AF973</f>
        <v>0</v>
      </c>
      <c r="AK973" s="163">
        <f t="shared" si="483"/>
        <v>0</v>
      </c>
      <c r="AL973" s="164">
        <f t="shared" si="484"/>
        <v>0</v>
      </c>
      <c r="AM973" s="164">
        <f t="shared" si="485"/>
        <v>0</v>
      </c>
      <c r="AN973" s="164">
        <f t="shared" si="486"/>
        <v>0</v>
      </c>
      <c r="AO973" s="164">
        <f t="shared" si="487"/>
        <v>0</v>
      </c>
      <c r="AP973" s="610" t="str">
        <f t="shared" si="490"/>
        <v xml:space="preserve"> </v>
      </c>
      <c r="AQ973" s="613" t="str">
        <f t="shared" si="488"/>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ref="AW973:AW1012" si="500">IF(N973&gt;0,N973,"")</f>
        <v/>
      </c>
      <c r="AX973" s="165" t="str">
        <f t="shared" ref="AX973:AX1012" si="501">IF(AND(K973="x",AW973&gt;0),AW973,"")</f>
        <v/>
      </c>
      <c r="AY973" s="193" t="str">
        <f t="shared" ref="AY973:AY1012" si="502">IF(OR(K973="x",F973="x",AW973&lt;=0),"",AW973)</f>
        <v/>
      </c>
      <c r="AZ973" s="183" t="str">
        <f t="shared" ref="AZ973:AZ1012" si="503">IF(AND(F973="x",AW973&gt;0),AW973,"")</f>
        <v/>
      </c>
      <c r="BA973" s="173" t="str">
        <f t="shared" ref="BA973:BA1012" si="504">IF(V973&gt;0,V973,"")</f>
        <v/>
      </c>
      <c r="BB973" s="174" t="str">
        <f t="shared" ref="BB973:BB1012" si="505">IF(AND(K973="x",BA973&gt;0),BA973,"")</f>
        <v/>
      </c>
      <c r="BC973" s="186" t="str">
        <f t="shared" si="496"/>
        <v/>
      </c>
      <c r="BD973" s="174" t="str">
        <f t="shared" ref="BD973:BD1012" si="506">IF(AND(F973="x",BA973&gt;0),BA973,"")</f>
        <v/>
      </c>
      <c r="BE973" s="201" t="str">
        <f t="shared" ref="BE973:BE1012" si="507">IF(W973&gt;0,W973,"")</f>
        <v/>
      </c>
      <c r="BF973" s="174" t="str">
        <f t="shared" ref="BF973:BF1012" si="508">IF(AND(K973="x",BE973&gt;0),BE973,"")</f>
        <v/>
      </c>
      <c r="BG973" s="186" t="str">
        <f t="shared" ref="BG973:BG1012" si="509">IF(OR(K973="x",F973="x",BE973&lt;=0),"",BE973)</f>
        <v/>
      </c>
      <c r="BH973" s="175" t="str">
        <f t="shared" ref="BH973:BH1012" si="510">IF(AND(F973="x",BE973&gt;0),BE973,"")</f>
        <v/>
      </c>
      <c r="BI973" s="632"/>
    </row>
    <row r="974" spans="1:81" ht="18.75" x14ac:dyDescent="0.3">
      <c r="A974" s="221"/>
      <c r="B974" s="222"/>
      <c r="C974" s="214">
        <v>962</v>
      </c>
      <c r="D974" s="207"/>
      <c r="E974" s="18"/>
      <c r="F974" s="17"/>
      <c r="G974" s="134"/>
      <c r="H974" s="135"/>
      <c r="I974" s="141"/>
      <c r="J974" s="25"/>
      <c r="K974" s="145"/>
      <c r="L974" s="28"/>
      <c r="M974" s="395"/>
      <c r="N974" s="158" t="str">
        <f t="shared" ref="N974:N1012" si="511">IF((NETWORKDAYS(G974,M974)&gt;0),(NETWORKDAYS(G974,M974)),"")</f>
        <v/>
      </c>
      <c r="O974" s="27"/>
      <c r="P974" s="27"/>
      <c r="Q974" s="27"/>
      <c r="R974" s="27"/>
      <c r="S974" s="27"/>
      <c r="T974" s="28"/>
      <c r="U974" s="29"/>
      <c r="V974" s="32"/>
      <c r="W974" s="318"/>
      <c r="X974" s="319"/>
      <c r="Y974" s="160">
        <f t="shared" si="497"/>
        <v>0</v>
      </c>
      <c r="Z974" s="159">
        <f t="shared" ref="Z974:Z1012" si="512">IF((F974="x"),0,((V974*10)+(W974*20)))</f>
        <v>0</v>
      </c>
      <c r="AA974" s="327"/>
      <c r="AB974" s="400">
        <f t="shared" si="489"/>
        <v>0</v>
      </c>
      <c r="AC974" s="371"/>
      <c r="AD974" s="226" t="str">
        <f t="shared" si="498"/>
        <v/>
      </c>
      <c r="AE974" s="368">
        <f t="shared" ref="AE974:AE1012" si="513">IF(AND(Z974&gt;0,F974="x"),0,IF(AND(Z974&gt;0,AC974="x"),Z974-60,IF(AND(Z974&gt;0,AB974=-30),Z974+AB974,0)))</f>
        <v>0</v>
      </c>
      <c r="AF974" s="339"/>
      <c r="AG974" s="338"/>
      <c r="AH974" s="336"/>
      <c r="AI974" s="161">
        <f t="shared" ref="AI974:AI1012" si="514">IF(AE974&lt;=0,AG974,AE974+AG974)</f>
        <v>0</v>
      </c>
      <c r="AJ974" s="162">
        <f t="shared" si="499"/>
        <v>0</v>
      </c>
      <c r="AK974" s="163">
        <f t="shared" ref="AK974:AK1012" si="515">AJ974-AH974</f>
        <v>0</v>
      </c>
      <c r="AL974" s="164">
        <f t="shared" ref="AL974:AL1012" si="516">IF(K974="x",AH974,0)</f>
        <v>0</v>
      </c>
      <c r="AM974" s="164">
        <f t="shared" ref="AM974:AM1012" si="517">IF(K974="x",AI974,0)</f>
        <v>0</v>
      </c>
      <c r="AN974" s="164">
        <f t="shared" ref="AN974:AN1012" si="518">IF(K974="x",AJ974,0)</f>
        <v>0</v>
      </c>
      <c r="AO974" s="164">
        <f t="shared" ref="AO974:AO1012" si="519">IF(K974="x",AK974,0)</f>
        <v>0</v>
      </c>
      <c r="AP974" s="610" t="str">
        <f t="shared" si="490"/>
        <v xml:space="preserve"> </v>
      </c>
      <c r="AQ974" s="613" t="str">
        <f t="shared" ref="AQ974:AQ1012" si="520">IF(AND(AH974&gt;4.99,AH974&lt;50),AH974," ")</f>
        <v xml:space="preserve"> </v>
      </c>
      <c r="AR974" s="613" t="str">
        <f t="shared" si="491"/>
        <v xml:space="preserve"> </v>
      </c>
      <c r="AS974" s="613" t="str">
        <f t="shared" si="492"/>
        <v xml:space="preserve"> </v>
      </c>
      <c r="AT974" s="613" t="str">
        <f t="shared" si="493"/>
        <v xml:space="preserve"> </v>
      </c>
      <c r="AU974" s="613" t="str">
        <f t="shared" si="494"/>
        <v xml:space="preserve"> </v>
      </c>
      <c r="AV974" s="614" t="str">
        <f t="shared" si="495"/>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4">
        <v>963</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ref="AB975:AB1012" si="521">IF(AND(Z975&gt;=0,F975="x"),0,IF(AND(Z975&gt;0,AC975="x"),0,IF(Z975&gt;0,0-30,0)))</f>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ref="AP975:AP1011" si="522">IF(AND(AH975&gt;0,AH975&lt;5),AH975," ")</f>
        <v xml:space="preserve"> </v>
      </c>
      <c r="AQ975" s="613" t="str">
        <f t="shared" si="520"/>
        <v xml:space="preserve"> </v>
      </c>
      <c r="AR975" s="613" t="str">
        <f t="shared" ref="AR975:AR1012" si="523">IF(AND(AH975&gt;49.99,AH975&lt;100),AH975," ")</f>
        <v xml:space="preserve"> </v>
      </c>
      <c r="AS975" s="613" t="str">
        <f t="shared" ref="AS975:AS1012" si="524">IF(AND(AH975&gt;99.99,AH975&lt;500),AH975," ")</f>
        <v xml:space="preserve"> </v>
      </c>
      <c r="AT975" s="613" t="str">
        <f t="shared" ref="AT975:AT1012" si="525">IF(AND(AH975&gt;499.99,AH975&lt;1000),AH975," ")</f>
        <v xml:space="preserve"> </v>
      </c>
      <c r="AU975" s="613" t="str">
        <f t="shared" ref="AU975:AU1012" si="526">IF(AND(AH975&gt;999.99,AH975&lt;10000),AH975," ")</f>
        <v xml:space="preserve"> </v>
      </c>
      <c r="AV975" s="614" t="str">
        <f t="shared" ref="AV975:AV1012" si="527">IF(AH975&gt;=10000,AH975," ")</f>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3">
        <v>964</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4">
        <v>965</v>
      </c>
      <c r="D977" s="205"/>
      <c r="E977" s="16"/>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3">
        <v>966</v>
      </c>
      <c r="D978" s="207"/>
      <c r="E978" s="18"/>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si="496"/>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967</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ref="BC979:BC1012" si="528">IF(OR(K979="x",F979="X",BA979&lt;=0),"",BA979)</f>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4">
        <v>968</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3">
        <v>969</v>
      </c>
      <c r="D981" s="205"/>
      <c r="E981" s="16"/>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4">
        <v>970</v>
      </c>
      <c r="D982" s="207"/>
      <c r="E982" s="18"/>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3">
        <v>971</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972</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4">
        <v>973</v>
      </c>
      <c r="D985" s="205"/>
      <c r="E985" s="16"/>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3">
        <v>974</v>
      </c>
      <c r="D986" s="207"/>
      <c r="E986" s="18"/>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4">
        <v>975</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3">
        <v>976</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977</v>
      </c>
      <c r="D989" s="205"/>
      <c r="E989" s="16"/>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4">
        <v>978</v>
      </c>
      <c r="D990" s="207"/>
      <c r="E990" s="18"/>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3">
        <v>979</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4">
        <v>980</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3">
        <v>981</v>
      </c>
      <c r="D993" s="205"/>
      <c r="E993" s="16"/>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982</v>
      </c>
      <c r="D994" s="207"/>
      <c r="E994" s="18"/>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4">
        <v>983</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3">
        <v>984</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4">
        <v>985</v>
      </c>
      <c r="D997" s="205"/>
      <c r="E997" s="16"/>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3">
        <v>986</v>
      </c>
      <c r="D998" s="207"/>
      <c r="E998" s="18"/>
      <c r="F998" s="17"/>
      <c r="G998" s="134"/>
      <c r="H998" s="135"/>
      <c r="I998" s="141"/>
      <c r="J998" s="25"/>
      <c r="K998" s="145"/>
      <c r="L998" s="28"/>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987</v>
      </c>
      <c r="D999" s="205"/>
      <c r="E999" s="16"/>
      <c r="F999" s="17"/>
      <c r="G999" s="134"/>
      <c r="H999" s="137"/>
      <c r="I999" s="143"/>
      <c r="J999" s="80"/>
      <c r="K999" s="147"/>
      <c r="L999" s="30"/>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4">
        <v>988</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3">
        <v>989</v>
      </c>
      <c r="D1001" s="205"/>
      <c r="E1001" s="16"/>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990</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18"/>
      <c r="X1002" s="319"/>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row>
    <row r="1003" spans="1:86" ht="18.75" x14ac:dyDescent="0.3">
      <c r="A1003" s="221"/>
      <c r="B1003" s="222"/>
      <c r="C1003" s="214">
        <v>991</v>
      </c>
      <c r="D1003" s="207"/>
      <c r="E1003" s="18"/>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c r="CC1003" s="37"/>
      <c r="CH1003" s="58"/>
    </row>
    <row r="1004" spans="1:86" ht="18.75" x14ac:dyDescent="0.3">
      <c r="A1004" s="221"/>
      <c r="B1004" s="222"/>
      <c r="C1004" s="214">
        <v>992</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3">
        <v>993</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4">
        <v>994</v>
      </c>
      <c r="D1006" s="205"/>
      <c r="E1006" s="16"/>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3">
        <v>995</v>
      </c>
      <c r="D1007" s="207"/>
      <c r="E1007" s="18"/>
      <c r="F1007" s="17"/>
      <c r="G1007" s="134"/>
      <c r="H1007" s="135"/>
      <c r="I1007" s="141"/>
      <c r="J1007" s="25"/>
      <c r="K1007" s="145"/>
      <c r="L1007" s="28"/>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996</v>
      </c>
      <c r="D1008" s="205"/>
      <c r="E1008" s="16"/>
      <c r="F1008" s="17"/>
      <c r="G1008" s="134"/>
      <c r="H1008" s="137"/>
      <c r="I1008" s="143"/>
      <c r="J1008" s="80"/>
      <c r="K1008" s="147"/>
      <c r="L1008" s="30"/>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4">
        <v>997</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3">
        <v>998</v>
      </c>
      <c r="D1010" s="205"/>
      <c r="E1010" s="16"/>
      <c r="F1010" s="17"/>
      <c r="G1010" s="134"/>
      <c r="H1010" s="135"/>
      <c r="I1010" s="141"/>
      <c r="J1010" s="25"/>
      <c r="K1010" s="145"/>
      <c r="L1010" s="28"/>
      <c r="M1010" s="395"/>
      <c r="N1010" s="158" t="str">
        <f t="shared" si="511"/>
        <v/>
      </c>
      <c r="O1010" s="27"/>
      <c r="P1010" s="27"/>
      <c r="Q1010" s="27"/>
      <c r="R1010" s="27"/>
      <c r="S1010" s="27"/>
      <c r="T1010" s="28"/>
      <c r="U1010" s="29"/>
      <c r="V1010" s="32"/>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75" x14ac:dyDescent="0.3">
      <c r="A1011" s="221"/>
      <c r="B1011" s="222"/>
      <c r="C1011" s="214">
        <v>999</v>
      </c>
      <c r="D1011" s="207"/>
      <c r="E1011" s="18"/>
      <c r="F1011" s="17"/>
      <c r="G1011" s="134"/>
      <c r="H1011" s="135"/>
      <c r="I1011" s="141"/>
      <c r="J1011" s="25"/>
      <c r="K1011" s="145"/>
      <c r="L1011" s="28"/>
      <c r="M1011" s="395"/>
      <c r="N1011" s="158" t="str">
        <f t="shared" si="511"/>
        <v/>
      </c>
      <c r="O1011" s="27"/>
      <c r="P1011" s="27"/>
      <c r="Q1011" s="27"/>
      <c r="R1011" s="27"/>
      <c r="S1011" s="27"/>
      <c r="T1011" s="28"/>
      <c r="U1011" s="29"/>
      <c r="V1011" s="168"/>
      <c r="W1011" s="322"/>
      <c r="X1011" s="323"/>
      <c r="Y1011" s="160">
        <f t="shared" si="497"/>
        <v>0</v>
      </c>
      <c r="Z1011" s="159">
        <f t="shared" si="512"/>
        <v>0</v>
      </c>
      <c r="AA1011" s="327"/>
      <c r="AB1011" s="400">
        <f t="shared" si="521"/>
        <v>0</v>
      </c>
      <c r="AC1011" s="371"/>
      <c r="AD1011" s="226" t="str">
        <f t="shared" si="498"/>
        <v/>
      </c>
      <c r="AE1011" s="368">
        <f t="shared" si="513"/>
        <v>0</v>
      </c>
      <c r="AF1011" s="339"/>
      <c r="AG1011" s="338"/>
      <c r="AH1011" s="336"/>
      <c r="AI1011" s="161">
        <f t="shared" si="514"/>
        <v>0</v>
      </c>
      <c r="AJ1011" s="162">
        <f t="shared" si="499"/>
        <v>0</v>
      </c>
      <c r="AK1011" s="163">
        <f t="shared" si="515"/>
        <v>0</v>
      </c>
      <c r="AL1011" s="164">
        <f t="shared" si="516"/>
        <v>0</v>
      </c>
      <c r="AM1011" s="164">
        <f t="shared" si="517"/>
        <v>0</v>
      </c>
      <c r="AN1011" s="164">
        <f t="shared" si="518"/>
        <v>0</v>
      </c>
      <c r="AO1011" s="164">
        <f t="shared" si="519"/>
        <v>0</v>
      </c>
      <c r="AP1011" s="610" t="str">
        <f t="shared" si="522"/>
        <v xml:space="preserve"> </v>
      </c>
      <c r="AQ1011" s="613" t="str">
        <f t="shared" si="520"/>
        <v xml:space="preserve"> </v>
      </c>
      <c r="AR1011" s="613" t="str">
        <f t="shared" si="523"/>
        <v xml:space="preserve"> </v>
      </c>
      <c r="AS1011" s="613" t="str">
        <f t="shared" si="524"/>
        <v xml:space="preserve"> </v>
      </c>
      <c r="AT1011" s="613" t="str">
        <f t="shared" si="525"/>
        <v xml:space="preserve"> </v>
      </c>
      <c r="AU1011" s="613" t="str">
        <f t="shared" si="526"/>
        <v xml:space="preserve"> </v>
      </c>
      <c r="AV1011" s="614" t="str">
        <f t="shared" si="527"/>
        <v xml:space="preserve"> </v>
      </c>
      <c r="AW1011" s="196" t="str">
        <f t="shared" si="500"/>
        <v/>
      </c>
      <c r="AX1011" s="165" t="str">
        <f t="shared" si="501"/>
        <v/>
      </c>
      <c r="AY1011" s="193" t="str">
        <f t="shared" si="502"/>
        <v/>
      </c>
      <c r="AZ1011" s="183" t="str">
        <f t="shared" si="503"/>
        <v/>
      </c>
      <c r="BA1011" s="173" t="str">
        <f t="shared" si="504"/>
        <v/>
      </c>
      <c r="BB1011" s="174" t="str">
        <f t="shared" si="505"/>
        <v/>
      </c>
      <c r="BC1011" s="186" t="str">
        <f t="shared" si="528"/>
        <v/>
      </c>
      <c r="BD1011" s="174" t="str">
        <f t="shared" si="506"/>
        <v/>
      </c>
      <c r="BE1011" s="201" t="str">
        <f t="shared" si="507"/>
        <v/>
      </c>
      <c r="BF1011" s="174" t="str">
        <f t="shared" si="508"/>
        <v/>
      </c>
      <c r="BG1011" s="186" t="str">
        <f t="shared" si="509"/>
        <v/>
      </c>
      <c r="BH1011" s="175" t="str">
        <f t="shared" si="510"/>
        <v/>
      </c>
      <c r="BI1011" s="632"/>
    </row>
    <row r="1012" spans="1:61" ht="18" customHeight="1" thickBot="1" x14ac:dyDescent="0.35">
      <c r="A1012" s="223"/>
      <c r="B1012" s="224"/>
      <c r="C1012" s="215">
        <v>1000</v>
      </c>
      <c r="D1012" s="210"/>
      <c r="E1012" s="148"/>
      <c r="F1012" s="149"/>
      <c r="G1012" s="150"/>
      <c r="H1012" s="151"/>
      <c r="I1012" s="152"/>
      <c r="J1012" s="153"/>
      <c r="K1012" s="154"/>
      <c r="L1012" s="155"/>
      <c r="M1012" s="397"/>
      <c r="N1012" s="597" t="str">
        <f t="shared" si="511"/>
        <v/>
      </c>
      <c r="O1012" s="156"/>
      <c r="P1012" s="156"/>
      <c r="Q1012" s="156"/>
      <c r="R1012" s="156"/>
      <c r="S1012" s="156"/>
      <c r="T1012" s="155"/>
      <c r="U1012" s="157"/>
      <c r="V1012" s="169"/>
      <c r="W1012" s="324"/>
      <c r="X1012" s="325"/>
      <c r="Y1012" s="598">
        <f t="shared" si="497"/>
        <v>0</v>
      </c>
      <c r="Z1012" s="599">
        <f t="shared" si="512"/>
        <v>0</v>
      </c>
      <c r="AA1012" s="330"/>
      <c r="AB1012" s="600">
        <f t="shared" si="521"/>
        <v>0</v>
      </c>
      <c r="AC1012" s="372"/>
      <c r="AD1012" s="601" t="str">
        <f t="shared" si="498"/>
        <v/>
      </c>
      <c r="AE1012" s="426">
        <f t="shared" si="513"/>
        <v>0</v>
      </c>
      <c r="AF1012" s="344"/>
      <c r="AG1012" s="345"/>
      <c r="AH1012" s="346"/>
      <c r="AI1012" s="602">
        <f t="shared" si="514"/>
        <v>0</v>
      </c>
      <c r="AJ1012" s="603">
        <f t="shared" si="499"/>
        <v>0</v>
      </c>
      <c r="AK1012" s="604">
        <f t="shared" si="515"/>
        <v>0</v>
      </c>
      <c r="AL1012" s="605">
        <f t="shared" si="516"/>
        <v>0</v>
      </c>
      <c r="AM1012" s="605">
        <f t="shared" si="517"/>
        <v>0</v>
      </c>
      <c r="AN1012" s="605">
        <f t="shared" si="518"/>
        <v>0</v>
      </c>
      <c r="AO1012" s="606">
        <f t="shared" si="519"/>
        <v>0</v>
      </c>
      <c r="AP1012" s="611" t="str">
        <f>IF(AND(AH1011&gt;0,AH1011&lt;5),AH1011," ")</f>
        <v xml:space="preserve"> </v>
      </c>
      <c r="AQ1012" s="615" t="str">
        <f t="shared" si="520"/>
        <v xml:space="preserve"> </v>
      </c>
      <c r="AR1012" s="615" t="str">
        <f t="shared" si="523"/>
        <v xml:space="preserve"> </v>
      </c>
      <c r="AS1012" s="615" t="str">
        <f t="shared" si="524"/>
        <v xml:space="preserve"> </v>
      </c>
      <c r="AT1012" s="615" t="str">
        <f t="shared" si="525"/>
        <v xml:space="preserve"> </v>
      </c>
      <c r="AU1012" s="615" t="str">
        <f t="shared" si="526"/>
        <v xml:space="preserve"> </v>
      </c>
      <c r="AV1012" s="616" t="str">
        <f t="shared" si="527"/>
        <v xml:space="preserve"> </v>
      </c>
      <c r="AW1012" s="197" t="str">
        <f t="shared" si="500"/>
        <v/>
      </c>
      <c r="AX1012" s="166" t="str">
        <f t="shared" si="501"/>
        <v/>
      </c>
      <c r="AY1012" s="194" t="str">
        <f t="shared" si="502"/>
        <v/>
      </c>
      <c r="AZ1012" s="184" t="str">
        <f t="shared" si="503"/>
        <v/>
      </c>
      <c r="BA1012" s="176" t="str">
        <f t="shared" si="504"/>
        <v/>
      </c>
      <c r="BB1012" s="177" t="str">
        <f t="shared" si="505"/>
        <v/>
      </c>
      <c r="BC1012" s="188" t="str">
        <f t="shared" si="528"/>
        <v/>
      </c>
      <c r="BD1012" s="199" t="str">
        <f t="shared" si="506"/>
        <v/>
      </c>
      <c r="BE1012" s="176" t="str">
        <f t="shared" si="507"/>
        <v/>
      </c>
      <c r="BF1012" s="177" t="str">
        <f t="shared" si="508"/>
        <v/>
      </c>
      <c r="BG1012" s="188" t="str">
        <f t="shared" si="509"/>
        <v/>
      </c>
      <c r="BH1012" s="190" t="str">
        <f t="shared" si="510"/>
        <v/>
      </c>
      <c r="BI1012" s="632"/>
    </row>
    <row r="1013" spans="1:61" ht="15.75" thickTop="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x14ac:dyDescent="0.25">
      <c r="C1022" s="20"/>
      <c r="I1022" s="9"/>
      <c r="BG1022" s="185"/>
      <c r="BH1022" s="185"/>
    </row>
    <row r="1023" spans="1:61" ht="18" customHeight="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I1219" s="9"/>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C1311" s="20"/>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row r="1802" spans="59:60" x14ac:dyDescent="0.25">
      <c r="BG1802" s="185"/>
      <c r="BH1802" s="185"/>
    </row>
  </sheetData>
  <sheetProtection insertRows="0" deleteRows="0" selectLockedCells="1" sort="0" autoFilter="0"/>
  <mergeCells count="25">
    <mergeCell ref="AP1:AV1"/>
    <mergeCell ref="AP4:AV4"/>
    <mergeCell ref="A11:B11"/>
    <mergeCell ref="G4:H4"/>
    <mergeCell ref="I4:L4"/>
    <mergeCell ref="O4:U4"/>
    <mergeCell ref="V4:X4"/>
    <mergeCell ref="A9:B9"/>
    <mergeCell ref="A10:B10"/>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8:X112 V118:X162 V168:X212 V218:X262 V268:X312 V318:X362 V368:X412 V418:X462 V468:X512 V518:X562 V568:X612 V618:X662 V668:X712 V718:X762 V768:X812 V818:X862 V868:X912 V918:X962 AA67:AC112 AA117:AC162 AA167:AC212 AA517:AC562 AE467:AI513 O67:U112 O117:U162 O167:U212 O217:U262 O267:U312 O317:U362 O367:U412 O417:U462 O467:U512 O517:U562 O567:U612 O617:U662 O667:U712 O717:U762 O767:U812 O817:U862 O867:U912 O917:U962 AA967:AC1012 AE967:AI1012 AF263:AI263 AF313:AI313 AF363:AI363 AF413:AI413 AF563:AI563 AF613:AI613 AF663:AI663 AF713:AI713 AF763:AI763 AF813:AI813 AF863:AI863 AF913:AI913 AF963:AI963 AF463:AI463 AX12:AX1012 AA23:AC62 AF28:AG62 O967:U1012 W968:X1012 V1012 V968:V1010 O23:X62 AA217:AC263 AA267:AC313 AA317:AC363 AA367:AC413 AA417:AC463 AA917:AC963 AA867:AC913 AA817:AC863 AA767:AC813 AA717:AC763 AA667:AC713 AA617:AC663 AA567:AC613 AA467:AC513 AH23:AH62 V18:X21 AA17:AC21 AE67:AI112 AE117:AI162 AE167:AI212 AE217:AI262 AE267:AI312 AE317:AI362 AE367:AI412 AE417:AI462 AE517:AI562 AE567:AI612 AE617:AI662 AE667:AI712 AE717:AI762 AE767:AI812 AE817:AI862 AE867:AI912 AE917:AI962 AH17:AH21 O17:U21 BC12:BD1012 BE10:BG1012 V5:Y8 E10:X11 AA10:AC11 AF10:AH11 AY10:BB1012 BC10:BD10 C10:C11 AD12:AD1012 N12:N1012 Y10:Z1012 AB12:AB1012 AI14:AI1012 AJ15:AJ1012 AI14:AJ14 AI10:AO13 AE10:AE1012 AA5:AH8 AJ5:AO8 AW10:AW1012 AR12:AR1012 AT12:AT1012 AP12:AP1012 BH10:BI10 BH12:BI1012 AW5:BI8 AK14:AO1012">
    <cfRule type="cellIs" dxfId="1010" priority="1169" operator="equal">
      <formula>0</formula>
    </cfRule>
  </conditionalFormatting>
  <conditionalFormatting sqref="AI5:AI9 AI12:AI1012">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2 AE5:AE8">
    <cfRule type="cellIs" dxfId="1005" priority="1163" operator="greaterThanOrEqual">
      <formula>0</formula>
    </cfRule>
  </conditionalFormatting>
  <conditionalFormatting sqref="AE1:AE3 F11:AC11 AE5:AE8 AE10:AE64991">
    <cfRule type="cellIs" dxfId="1004" priority="1161" operator="equal">
      <formula>0</formula>
    </cfRule>
    <cfRule type="cellIs" dxfId="1003" priority="1162" operator="lessThan">
      <formula>0</formula>
    </cfRule>
  </conditionalFormatting>
  <conditionalFormatting sqref="AE75:AE113 AE127:AE163 AE177:AE213 AE227:AE263 AE277:AE313 AE327:AE363 AE377:AE413 AE577:AE613 AE677:AE713 AE727:AE763 AE627:AE663 AE827:AE863 AE877:AE913 AE927:AE963 AE977:AE1012 AE27:AE63 AE527:AE563 AE427:AE463 AE477:AE513 AE777:AE813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2 N12:N1012">
    <cfRule type="cellIs" dxfId="996" priority="1142" operator="greaterThan">
      <formula>0</formula>
    </cfRule>
  </conditionalFormatting>
  <conditionalFormatting sqref="F11:AC11 AE10:AE1012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2 AD5:AE8">
    <cfRule type="cellIs" dxfId="987" priority="1137" operator="notBetween">
      <formula>0</formula>
      <formula>1</formula>
    </cfRule>
    <cfRule type="cellIs" dxfId="986" priority="1147" operator="notBetween">
      <formula>0</formula>
      <formula>1</formula>
    </cfRule>
  </conditionalFormatting>
  <conditionalFormatting sqref="N12:N1012">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2">
    <cfRule type="cellIs" dxfId="803" priority="898" operator="greaterThan">
      <formula>0</formula>
    </cfRule>
    <cfRule type="cellIs" dxfId="802" priority="899" operator="between">
      <formula>0</formula>
      <formula>9999999999999990</formula>
    </cfRule>
  </conditionalFormatting>
  <conditionalFormatting sqref="AB12:AC16 AB12:AB1012">
    <cfRule type="expression" dxfId="801" priority="897">
      <formula>$F12="x"</formula>
    </cfRule>
  </conditionalFormatting>
  <conditionalFormatting sqref="AB12:AC1012">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2">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2">
    <cfRule type="cellIs" dxfId="339" priority="3" operator="equal">
      <formula>0</formula>
    </cfRule>
  </conditionalFormatting>
  <conditionalFormatting sqref="AQ12:AQ1012">
    <cfRule type="cellIs" dxfId="338" priority="7" operator="equal">
      <formula>0</formula>
    </cfRule>
  </conditionalFormatting>
  <conditionalFormatting sqref="AS12:AS1012">
    <cfRule type="cellIs" dxfId="337" priority="5" operator="equal">
      <formula>0</formula>
    </cfRule>
  </conditionalFormatting>
  <conditionalFormatting sqref="AV12:AV1012">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$BJ$12:$FY$12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7" r:id="rId4" display="http://web.higov.net/oip/rrs/popup_list_agency_by_login.php?text=opener.document.myform.x_Agency_Codetxt&amp;title=Agency%20Code&amp;id=opener.document.myform.x_Agency_Code&amp;dept=A43"/>
    <hyperlink ref="BO18" r:id="rId5" display="http://web.higov.net/oip/rrs/popup_list_agency_by_login.php?text=opener.document.myform.x_Agency_Codetxt&amp;title=Agency%20Code&amp;id=opener.document.myform.x_Agency_Code&amp;dept=A43"/>
    <hyperlink ref="BO19" r:id="rId6" display="http://web.higov.net/oip/rrs/popup_list_agency_by_login.php?text=opener.document.myform.x_Agency_Codetxt&amp;title=Agency%20Code&amp;id=opener.document.myform.x_Agency_Code&amp;dept=A43"/>
    <hyperlink ref="BO20" r:id="rId7" display="http://web.higov.net/oip/rrs/popup_list_agency_by_login.php?text=opener.document.myform.x_Agency_Codetxt&amp;title=Agency%20Code&amp;id=opener.document.myform.x_Agency_Code&amp;dept=A43"/>
    <hyperlink ref="BO21" r:id="rId8" display="http://web.higov.net/oip/rrs/popup_list_agency_by_login.php?text=opener.document.myform.x_Agency_Codetxt&amp;title=Agency%20Code&amp;id=opener.document.myform.x_Agency_Code&amp;dept=A43"/>
    <hyperlink ref="BO22" r:id="rId9" display="http://web.higov.net/oip/rrs/popup_list_agency_by_login.php?text=opener.document.myform.x_Agency_Codetxt&amp;title=Agency%20Code&amp;id=opener.document.myform.x_Agency_Code&amp;dept=A43"/>
    <hyperlink ref="BO23" r:id="rId10" display="http://web.higov.net/oip/rrs/popup_list_agency_by_login.php?text=opener.document.myform.x_Agency_Codetxt&amp;title=Agency%20Code&amp;id=opener.document.myform.x_Agency_Code&amp;dept=A43"/>
    <hyperlink ref="BO24" r:id="rId11" display="http://web.higov.net/oip/rrs/popup_list_agency_by_login.php?text=opener.document.myform.x_Agency_Codetxt&amp;title=Agency%20Code&amp;id=opener.document.myform.x_Agency_Code&amp;dept=A43"/>
    <hyperlink ref="BO25" r:id="rId12" display="http://web.higov.net/oip/rrs/popup_list_agency_by_login.php?text=opener.document.myform.x_Agency_Codetxt&amp;title=Agency%20Code&amp;id=opener.document.myform.x_Agency_Code&amp;dept=A43"/>
    <hyperlink ref="BO26" r:id="rId13" display="http://web.higov.net/oip/rrs/popup_list_agency_by_login.php?text=opener.document.myform.x_Agency_Codetxt&amp;title=Agency%20Code&amp;id=opener.document.myform.x_Agency_Code&amp;dept=A43"/>
    <hyperlink ref="BO27" r:id="rId14" display="http://web.higov.net/oip/rrs/popup_list_agency_by_login.php?text=opener.document.myform.x_Agency_Codetxt&amp;title=Agency%20Code&amp;id=opener.document.myform.x_Agency_Code&amp;dept=A43"/>
    <hyperlink ref="BO28" r:id="rId15" display="http://web.higov.net/oip/rrs/popup_list_agency_by_login.php?text=opener.document.myform.x_Agency_Codetxt&amp;title=Agency%20Code&amp;id=opener.document.myform.x_Agency_Code&amp;dept=A43"/>
    <hyperlink ref="BO29" r:id="rId16" display="http://web.higov.net/oip/rrs/popup_list_agency_by_login.php?text=opener.document.myform.x_Agency_Codetxt&amp;title=Agency%20Code&amp;id=opener.document.myform.x_Agency_Code&amp;dept=A43"/>
    <hyperlink ref="BO30" r:id="rId17" display="http://web.higov.net/oip/rrs/popup_list_agency_by_login.php?text=opener.document.myform.x_Agency_Codetxt&amp;title=Agency%20Code&amp;id=opener.document.myform.x_Agency_Code&amp;dept=A43"/>
    <hyperlink ref="BO31" r:id="rId18" display="http://web.higov.net/oip/rrs/popup_list_agency_by_login.php?text=opener.document.myform.x_Agency_Codetxt&amp;title=Agency%20Code&amp;id=opener.document.myform.x_Agency_Code&amp;dept=A43"/>
    <hyperlink ref="BO32" r:id="rId19" display="http://web.higov.net/oip/rrs/popup_list_agency_by_login.php?text=opener.document.myform.x_Agency_Codetxt&amp;title=Agency%20Code&amp;id=opener.document.myform.x_Agency_Code&amp;dept=A43"/>
    <hyperlink ref="BO33" r:id="rId20" display="http://web.higov.net/oip/rrs/popup_list_agency_by_login.php?text=opener.document.myform.x_Agency_Codetxt&amp;title=Agency%20Code&amp;id=opener.document.myform.x_Agency_Code&amp;dept=A43"/>
    <hyperlink ref="BO34" r:id="rId21" display="http://web.higov.net/oip/rrs/popup_list_agency_by_login.php?text=opener.document.myform.x_Agency_Codetxt&amp;title=Agency%20Code&amp;id=opener.document.myform.x_Agency_Code&amp;dept=A43"/>
    <hyperlink ref="BO35" r:id="rId22" display="http://web.higov.net/oip/rrs/popup_list_agency_by_login.php?text=opener.document.myform.x_Agency_Codetxt&amp;title=Agency%20Code&amp;id=opener.document.myform.x_Agency_Code&amp;dept=A43"/>
    <hyperlink ref="BO36" r:id="rId23" display="http://web.higov.net/oip/rrs/popup_list_agency_by_login.php?text=opener.document.myform.x_Agency_Codetxt&amp;title=Agency%20Code&amp;id=opener.document.myform.x_Agency_Code&amp;dept=A43"/>
    <hyperlink ref="BO37" r:id="rId24" display="http://web.higov.net/oip/rrs/popup_list_agency_by_login.php?text=opener.document.myform.x_Agency_Codetxt&amp;title=Agency%20Code&amp;id=opener.document.myform.x_Agency_Code&amp;dept=A43"/>
    <hyperlink ref="BO38" r:id="rId25" display="http://web.higov.net/oip/rrs/popup_list_agency_by_login.php?text=opener.document.myform.x_Agency_Codetxt&amp;title=Agency%20Code&amp;id=opener.document.myform.x_Agency_Code&amp;dept=A43"/>
    <hyperlink ref="BO39" r:id="rId26" display="http://web.higov.net/oip/rrs/popup_list_agency_by_login.php?text=opener.document.myform.x_Agency_Codetxt&amp;title=Agency%20Code&amp;id=opener.document.myform.x_Agency_Code&amp;dept=A43"/>
    <hyperlink ref="BO40" r:id="rId27" display="http://web.higov.net/oip/rrs/popup_list_agency_by_login.php?text=opener.document.myform.x_Agency_Codetxt&amp;title=Agency%20Code&amp;id=opener.document.myform.x_Agency_Code&amp;dept=A43"/>
    <hyperlink ref="BO41" r:id="rId28" display="http://web.higov.net/oip/rrs/popup_list_agency_by_login.php?text=opener.document.myform.x_Agency_Codetxt&amp;title=Agency%20Code&amp;id=opener.document.myform.x_Agency_Code&amp;dept=A43"/>
    <hyperlink ref="BO42" r:id="rId29" display="http://web.higov.net/oip/rrs/popup_list_agency_by_login.php?text=opener.document.myform.x_Agency_Codetxt&amp;title=Agency%20Code&amp;id=opener.document.myform.x_Agency_Code&amp;dept=A43"/>
    <hyperlink ref="BO43" r:id="rId30" display="http://web.higov.net/oip/rrs/popup_list_agency_by_login.php?text=opener.document.myform.x_Agency_Codetxt&amp;title=Agency%20Code&amp;id=opener.document.myform.x_Agency_Code&amp;dept=A43"/>
    <hyperlink ref="BO44" r:id="rId31" display="http://web.higov.net/oip/rrs/popup_list_agency_by_login.php?text=opener.document.myform.x_Agency_Codetxt&amp;title=Agency%20Code&amp;id=opener.document.myform.x_Agency_Code&amp;dept=A43"/>
    <hyperlink ref="BO45" r:id="rId32" display="http://web.higov.net/oip/rrs/popup_list_agency_by_login.php?text=opener.document.myform.x_Agency_Codetxt&amp;title=Agency%20Code&amp;id=opener.document.myform.x_Agency_Code&amp;dept=A43"/>
    <hyperlink ref="BO46" r:id="rId33" display="http://web.higov.net/oip/rrs/popup_list_agency_by_login.php?text=opener.document.myform.x_Agency_Codetxt&amp;title=Agency%20Code&amp;id=opener.document.myform.x_Agency_Code&amp;dept=A43"/>
    <hyperlink ref="BO47" r:id="rId34" display="http://web.higov.net/oip/rrs/popup_list_agency_by_login.php?text=opener.document.myform.x_Agency_Codetxt&amp;title=Agency%20Code&amp;id=opener.document.myform.x_Agency_Code&amp;dept=A43"/>
    <hyperlink ref="BO48" r:id="rId35" display="http://web.higov.net/oip/rrs/popup_list_agency_by_login.php?text=opener.document.myform.x_Agency_Codetxt&amp;title=Agency%20Code&amp;id=opener.document.myform.x_Agency_Code&amp;dept=A43"/>
    <hyperlink ref="BO49" r:id="rId36" display="http://web.higov.net/oip/rrs/popup_list_agency_by_login.php?text=opener.document.myform.x_Agency_Codetxt&amp;title=Agency%20Code&amp;id=opener.document.myform.x_Agency_Code&amp;dept=A43"/>
    <hyperlink ref="BO50" r:id="rId37" display="http://web.higov.net/oip/rrs/popup_list_agency_by_login.php?text=opener.document.myform.x_Agency_Codetxt&amp;title=Agency%20Code&amp;id=opener.document.myform.x_Agency_Code&amp;dept=A43"/>
    <hyperlink ref="BO51" r:id="rId38" display="http://web.higov.net/oip/rrs/popup_list_agency_by_login.php?text=opener.document.myform.x_Agency_Codetxt&amp;title=Agency%20Code&amp;id=opener.document.myform.x_Agency_Code&amp;dept=A43"/>
    <hyperlink ref="BO52" r:id="rId39" display="http://web.higov.net/oip/rrs/popup_list_agency_by_login.php?text=opener.document.myform.x_Agency_Codetxt&amp;title=Agency%20Code&amp;id=opener.document.myform.x_Agency_Code&amp;dept=A43"/>
    <hyperlink ref="BO53" r:id="rId40" display="http://web.higov.net/oip/rrs/popup_list_agency_by_login.php?text=opener.document.myform.x_Agency_Codetxt&amp;title=Agency%20Code&amp;id=opener.document.myform.x_Agency_Code&amp;dept=A43"/>
    <hyperlink ref="BO54" r:id="rId41" display="http://web.higov.net/oip/rrs/popup_list_agency_by_login.php?text=opener.document.myform.x_Agency_Codetxt&amp;title=Agency%20Code&amp;id=opener.document.myform.x_Agency_Code&amp;dept=A43"/>
    <hyperlink ref="BO55" r:id="rId42" display="http://web.higov.net/oip/rrs/popup_list_agency_by_login.php?text=opener.document.myform.x_Agency_Codetxt&amp;title=Agency%20Code&amp;id=opener.document.myform.x_Agency_Code&amp;dept=A43"/>
    <hyperlink ref="BO56" r:id="rId43" display="http://web.higov.net/oip/rrs/popup_list_agency_by_login.php?text=opener.document.myform.x_Agency_Codetxt&amp;title=Agency%20Code&amp;id=opener.document.myform.x_Agency_Code&amp;dept=A43"/>
    <hyperlink ref="BO57" r:id="rId44" display="http://web.higov.net/oip/rrs/popup_list_agency_by_login.php?text=opener.document.myform.x_Agency_Codetxt&amp;title=Agency%20Code&amp;id=opener.document.myform.x_Agency_Code&amp;dept=A43"/>
    <hyperlink ref="BO58" r:id="rId45" display="http://web.higov.net/oip/rrs/popup_list_agency_by_login.php?text=opener.document.myform.x_Agency_Codetxt&amp;title=Agency%20Code&amp;id=opener.document.myform.x_Agency_Code&amp;dept=A43"/>
    <hyperlink ref="BO59" r:id="rId46" display="http://web.higov.net/oip/rrs/popup_list_agency_by_login.php?text=opener.document.myform.x_Agency_Codetxt&amp;title=Agency%20Code&amp;id=opener.document.myform.x_Agency_Code&amp;dept=A43"/>
    <hyperlink ref="BO60" r:id="rId47" display="http://web.higov.net/oip/rrs/popup_list_agency_by_login.php?text=opener.document.myform.x_Agency_Codetxt&amp;title=Agency%20Code&amp;id=opener.document.myform.x_Agency_Code&amp;dept=A43"/>
    <hyperlink ref="BO61" r:id="rId48" display="http://web.higov.net/oip/rrs/popup_list_agency_by_login.php?text=opener.document.myform.x_Agency_Codetxt&amp;title=Agency%20Code&amp;id=opener.document.myform.x_Agency_Code&amp;dept=A43"/>
    <hyperlink ref="BO62" r:id="rId49" display="http://web.higov.net/oip/rrs/popup_list_agency_by_login.php?text=opener.document.myform.x_Agency_Codetxt&amp;title=Agency%20Code&amp;id=opener.document.myform.x_Agency_Code&amp;dept=A43"/>
    <hyperlink ref="BO63" r:id="rId50" display="http://web.higov.net/oip/rrs/popup_list_agency_by_login.php?text=opener.document.myform.x_Agency_Codetxt&amp;title=Agency%20Code&amp;id=opener.document.myform.x_Agency_Code&amp;dept=A43"/>
    <hyperlink ref="BO64" r:id="rId51" display="http://web.higov.net/oip/rrs/popup_list_agency_by_login.php?text=opener.document.myform.x_Agency_Codetxt&amp;title=Agency%20Code&amp;id=opener.document.myform.x_Agency_Code&amp;dept=A43"/>
    <hyperlink ref="BO65" r:id="rId52" display="http://web.higov.net/oip/rrs/popup_list_agency_by_login.php?text=opener.document.myform.x_Agency_Codetxt&amp;title=Agency%20Code&amp;id=opener.document.myform.x_Agency_Code&amp;dept=A43"/>
    <hyperlink ref="BO66" r:id="rId53" display="http://web.higov.net/oip/rrs/popup_list_agency_by_login.php?text=opener.document.myform.x_Agency_Codetxt&amp;title=Agency%20Code&amp;id=opener.document.myform.x_Agency_Code&amp;dept=A43"/>
    <hyperlink ref="BO67"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7" r:id="rId58" display="http://web.higov.net/oip/rrs/popup_list_agency_by_login.php?text=opener.document.myform.x_Agency_Codetxt&amp;title=Agency%20Code&amp;id=opener.document.myform.x_Agency_Code&amp;dept=A41"/>
    <hyperlink ref="BP18" r:id="rId59" display="http://web.higov.net/oip/rrs/popup_list_agency_by_login.php?text=opener.document.myform.x_Agency_Codetxt&amp;title=Agency%20Code&amp;id=opener.document.myform.x_Agency_Code&amp;dept=A41"/>
    <hyperlink ref="BP19" r:id="rId60" display="http://web.higov.net/oip/rrs/popup_list_agency_by_login.php?text=opener.document.myform.x_Agency_Codetxt&amp;title=Agency%20Code&amp;id=opener.document.myform.x_Agency_Code&amp;dept=A41"/>
    <hyperlink ref="BP20" r:id="rId61" display="http://web.higov.net/oip/rrs/popup_list_agency_by_login.php?text=opener.document.myform.x_Agency_Codetxt&amp;title=Agency%20Code&amp;id=opener.document.myform.x_Agency_Code&amp;dept=A41"/>
    <hyperlink ref="BP21" r:id="rId62" display="http://web.higov.net/oip/rrs/popup_list_agency_by_login.php?text=opener.document.myform.x_Agency_Codetxt&amp;title=Agency%20Code&amp;id=opener.document.myform.x_Agency_Code&amp;dept=A41"/>
    <hyperlink ref="BP22" r:id="rId63" display="http://web.higov.net/oip/rrs/popup_list_agency_by_login.php?text=opener.document.myform.x_Agency_Codetxt&amp;title=Agency%20Code&amp;id=opener.document.myform.x_Agency_Code&amp;dept=A41"/>
    <hyperlink ref="BP23" r:id="rId64" display="http://web.higov.net/oip/rrs/popup_list_agency_by_login.php?text=opener.document.myform.x_Agency_Codetxt&amp;title=Agency%20Code&amp;id=opener.document.myform.x_Agency_Code&amp;dept=A41"/>
    <hyperlink ref="BP24" r:id="rId65" display="http://web.higov.net/oip/rrs/popup_list_agency_by_login.php?text=opener.document.myform.x_Agency_Codetxt&amp;title=Agency%20Code&amp;id=opener.document.myform.x_Agency_Code&amp;dept=A41"/>
    <hyperlink ref="BP25" r:id="rId66" display="http://web.higov.net/oip/rrs/popup_list_agency_by_login.php?text=opener.document.myform.x_Agency_Codetxt&amp;title=Agency%20Code&amp;id=opener.document.myform.x_Agency_Code&amp;dept=A41"/>
    <hyperlink ref="BP26" r:id="rId67" display="http://web.higov.net/oip/rrs/popup_list_agency_by_login.php?text=opener.document.myform.x_Agency_Codetxt&amp;title=Agency%20Code&amp;id=opener.document.myform.x_Agency_Code&amp;dept=A41"/>
    <hyperlink ref="BP27" r:id="rId68" display="http://web.higov.net/oip/rrs/popup_list_agency_by_login.php?text=opener.document.myform.x_Agency_Codetxt&amp;title=Agency%20Code&amp;id=opener.document.myform.x_Agency_Code&amp;dept=A41"/>
    <hyperlink ref="BP28" r:id="rId69" display="http://web.higov.net/oip/rrs/popup_list_agency_by_login.php?text=opener.document.myform.x_Agency_Codetxt&amp;title=Agency%20Code&amp;id=opener.document.myform.x_Agency_Code&amp;dept=A41"/>
    <hyperlink ref="BP29" r:id="rId70" display="http://web.higov.net/oip/rrs/popup_list_agency_by_login.php?text=opener.document.myform.x_Agency_Codetxt&amp;title=Agency%20Code&amp;id=opener.document.myform.x_Agency_Code&amp;dept=A41"/>
    <hyperlink ref="BP30" r:id="rId71" display="http://web.higov.net/oip/rrs/popup_list_agency_by_login.php?text=opener.document.myform.x_Agency_Codetxt&amp;title=Agency%20Code&amp;id=opener.document.myform.x_Agency_Code&amp;dept=A41"/>
    <hyperlink ref="BP31" r:id="rId72" display="http://web.higov.net/oip/rrs/popup_list_agency_by_login.php?text=opener.document.myform.x_Agency_Codetxt&amp;title=Agency%20Code&amp;id=opener.document.myform.x_Agency_Code&amp;dept=A41"/>
    <hyperlink ref="BP32" r:id="rId73" display="http://web.higov.net/oip/rrs/popup_list_agency_by_login.php?text=opener.document.myform.x_Agency_Codetxt&amp;title=Agency%20Code&amp;id=opener.document.myform.x_Agency_Code&amp;dept=A41"/>
    <hyperlink ref="BP33" r:id="rId74" display="http://web.higov.net/oip/rrs/popup_list_agency_by_login.php?text=opener.document.myform.x_Agency_Codetxt&amp;title=Agency%20Code&amp;id=opener.document.myform.x_Agency_Code&amp;dept=A41"/>
    <hyperlink ref="BP34" r:id="rId75" display="http://web.higov.net/oip/rrs/popup_list_agency_by_login.php?text=opener.document.myform.x_Agency_Codetxt&amp;title=Agency%20Code&amp;id=opener.document.myform.x_Agency_Code&amp;dept=A41"/>
    <hyperlink ref="BP35" r:id="rId76" display="http://web.higov.net/oip/rrs/popup_list_agency_by_login.php?text=opener.document.myform.x_Agency_Codetxt&amp;title=Agency%20Code&amp;id=opener.document.myform.x_Agency_Code&amp;dept=A41"/>
    <hyperlink ref="BP36" r:id="rId77" display="http://web.higov.net/oip/rrs/popup_list_agency_by_login.php?text=opener.document.myform.x_Agency_Codetxt&amp;title=Agency%20Code&amp;id=opener.document.myform.x_Agency_Code&amp;dept=A41"/>
    <hyperlink ref="BP37" r:id="rId78" display="http://web.higov.net/oip/rrs/popup_list_agency_by_login.php?text=opener.document.myform.x_Agency_Codetxt&amp;title=Agency%20Code&amp;id=opener.document.myform.x_Agency_Code&amp;dept=A41"/>
    <hyperlink ref="BP38" r:id="rId79" display="http://web.higov.net/oip/rrs/popup_list_agency_by_login.php?text=opener.document.myform.x_Agency_Codetxt&amp;title=Agency%20Code&amp;id=opener.document.myform.x_Agency_Code&amp;dept=A41"/>
    <hyperlink ref="BP39" r:id="rId80" display="http://web.higov.net/oip/rrs/popup_list_agency_by_login.php?text=opener.document.myform.x_Agency_Codetxt&amp;title=Agency%20Code&amp;id=opener.document.myform.x_Agency_Code&amp;dept=A41"/>
    <hyperlink ref="BP40" r:id="rId81" display="http://web.higov.net/oip/rrs/popup_list_agency_by_login.php?text=opener.document.myform.x_Agency_Codetxt&amp;title=Agency%20Code&amp;id=opener.document.myform.x_Agency_Code&amp;dept=A41"/>
    <hyperlink ref="BP41" r:id="rId82" display="http://web.higov.net/oip/rrs/popup_list_agency_by_login.php?text=opener.document.myform.x_Agency_Codetxt&amp;title=Agency%20Code&amp;id=opener.document.myform.x_Agency_Code&amp;dept=A41"/>
    <hyperlink ref="BP42" r:id="rId83" display="http://web.higov.net/oip/rrs/popup_list_agency_by_login.php?text=opener.document.myform.x_Agency_Codetxt&amp;title=Agency%20Code&amp;id=opener.document.myform.x_Agency_Code&amp;dept=A41"/>
    <hyperlink ref="BP43" r:id="rId84" display="http://web.higov.net/oip/rrs/popup_list_agency_by_login.php?text=opener.document.myform.x_Agency_Codetxt&amp;title=Agency%20Code&amp;id=opener.document.myform.x_Agency_Code&amp;dept=A41"/>
    <hyperlink ref="BP44" r:id="rId85" display="http://web.higov.net/oip/rrs/popup_list_agency_by_login.php?text=opener.document.myform.x_Agency_Codetxt&amp;title=Agency%20Code&amp;id=opener.document.myform.x_Agency_Code&amp;dept=A41"/>
    <hyperlink ref="BP45" r:id="rId86" display="http://web.higov.net/oip/rrs/popup_list_agency_by_login.php?text=opener.document.myform.x_Agency_Codetxt&amp;title=Agency%20Code&amp;id=opener.document.myform.x_Agency_Code&amp;dept=A41"/>
    <hyperlink ref="BP46" r:id="rId87" display="http://web.higov.net/oip/rrs/popup_list_agency_by_login.php?text=opener.document.myform.x_Agency_Codetxt&amp;title=Agency%20Code&amp;id=opener.document.myform.x_Agency_Code&amp;dept=A41"/>
    <hyperlink ref="BP47" r:id="rId88" display="http://web.higov.net/oip/rrs/popup_list_agency_by_login.php?text=opener.document.myform.x_Agency_Codetxt&amp;title=Agency%20Code&amp;id=opener.document.myform.x_Agency_Code&amp;dept=A41"/>
    <hyperlink ref="BP48" r:id="rId89" display="http://web.higov.net/oip/rrs/popup_list_agency_by_login.php?text=opener.document.myform.x_Agency_Codetxt&amp;title=Agency%20Code&amp;id=opener.document.myform.x_Agency_Code&amp;dept=A41"/>
    <hyperlink ref="BP49" r:id="rId90" display="http://web.higov.net/oip/rrs/popup_list_agency_by_login.php?text=opener.document.myform.x_Agency_Codetxt&amp;title=Agency%20Code&amp;id=opener.document.myform.x_Agency_Code&amp;dept=A41"/>
    <hyperlink ref="BP50" r:id="rId91" display="http://web.higov.net/oip/rrs/popup_list_agency_by_login.php?text=opener.document.myform.x_Agency_Codetxt&amp;title=Agency%20Code&amp;id=opener.document.myform.x_Agency_Code&amp;dept=A41"/>
    <hyperlink ref="BP51" r:id="rId92" display="http://web.higov.net/oip/rrs/popup_list_agency_by_login.php?text=opener.document.myform.x_Agency_Codetxt&amp;title=Agency%20Code&amp;id=opener.document.myform.x_Agency_Code&amp;dept=A41"/>
    <hyperlink ref="BP52" r:id="rId93" display="http://web.higov.net/oip/rrs/popup_list_agency_by_login.php?text=opener.document.myform.x_Agency_Codetxt&amp;title=Agency%20Code&amp;id=opener.document.myform.x_Agency_Code&amp;dept=A41"/>
    <hyperlink ref="BP53" r:id="rId94" display="http://web.higov.net/oip/rrs/popup_list_agency_by_login.php?text=opener.document.myform.x_Agency_Codetxt&amp;title=Agency%20Code&amp;id=opener.document.myform.x_Agency_Code&amp;dept=A41"/>
    <hyperlink ref="BP54" r:id="rId95" display="http://web.higov.net/oip/rrs/popup_list_agency_by_login.php?text=opener.document.myform.x_Agency_Codetxt&amp;title=Agency%20Code&amp;id=opener.document.myform.x_Agency_Code&amp;dept=A41"/>
    <hyperlink ref="BP55" r:id="rId96" display="http://web.higov.net/oip/rrs/popup_list_agency_by_login.php?text=opener.document.myform.x_Agency_Codetxt&amp;title=Agency%20Code&amp;id=opener.document.myform.x_Agency_Code&amp;dept=A41"/>
    <hyperlink ref="BP56" r:id="rId97" display="http://web.higov.net/oip/rrs/popup_list_agency_by_login.php?text=opener.document.myform.x_Agency_Codetxt&amp;title=Agency%20Code&amp;id=opener.document.myform.x_Agency_Code&amp;dept=A41"/>
    <hyperlink ref="BP57" r:id="rId98" display="http://web.higov.net/oip/rrs/popup_list_agency_by_login.php?text=opener.document.myform.x_Agency_Codetxt&amp;title=Agency%20Code&amp;id=opener.document.myform.x_Agency_Code&amp;dept=A41"/>
    <hyperlink ref="BP58" r:id="rId99" display="http://web.higov.net/oip/rrs/popup_list_agency_by_login.php?text=opener.document.myform.x_Agency_Codetxt&amp;title=Agency%20Code&amp;id=opener.document.myform.x_Agency_Code&amp;dept=A41"/>
    <hyperlink ref="BP59" r:id="rId100" display="http://web.higov.net/oip/rrs/popup_list_agency_by_login.php?text=opener.document.myform.x_Agency_Codetxt&amp;title=Agency%20Code&amp;id=opener.document.myform.x_Agency_Code&amp;dept=A41"/>
    <hyperlink ref="BP60" r:id="rId101" display="http://web.higov.net/oip/rrs/popup_list_agency_by_login.php?text=opener.document.myform.x_Agency_Codetxt&amp;title=Agency%20Code&amp;id=opener.document.myform.x_Agency_Code&amp;dept=A41"/>
    <hyperlink ref="BP61" r:id="rId102" display="http://web.higov.net/oip/rrs/popup_list_agency_by_login.php?text=opener.document.myform.x_Agency_Codetxt&amp;title=Agency%20Code&amp;id=opener.document.myform.x_Agency_Code&amp;dept=A41"/>
    <hyperlink ref="BP62" r:id="rId103" display="http://web.higov.net/oip/rrs/popup_list_agency_by_login.php?text=opener.document.myform.x_Agency_Codetxt&amp;title=Agency%20Code&amp;id=opener.document.myform.x_Agency_Code&amp;dept=A41"/>
    <hyperlink ref="BP63" r:id="rId104" display="http://web.higov.net/oip/rrs/popup_list_agency_by_login.php?text=opener.document.myform.x_Agency_Codetxt&amp;title=Agency%20Code&amp;id=opener.document.myform.x_Agency_Code&amp;dept=A41"/>
    <hyperlink ref="BP64" r:id="rId105" display="http://web.higov.net/oip/rrs/popup_list_agency_by_login.php?text=opener.document.myform.x_Agency_Codetxt&amp;title=Agency%20Code&amp;id=opener.document.myform.x_Agency_Code&amp;dept=A41"/>
    <hyperlink ref="BP65" r:id="rId106" display="http://web.higov.net/oip/rrs/popup_list_agency_by_login.php?text=opener.document.myform.x_Agency_Codetxt&amp;title=Agency%20Code&amp;id=opener.document.myform.x_Agency_Code&amp;dept=A41"/>
    <hyperlink ref="BP66" r:id="rId107" display="http://web.higov.net/oip/rrs/popup_list_agency_by_login.php?text=opener.document.myform.x_Agency_Codetxt&amp;title=Agency%20Code&amp;id=opener.document.myform.x_Agency_Code&amp;dept=A41"/>
    <hyperlink ref="BP67" r:id="rId108" display="http://web.higov.net/oip/rrs/popup_list_agency_by_login.php?text=opener.document.myform.x_Agency_Codetxt&amp;title=Agency%20Code&amp;id=opener.document.myform.x_Agency_Code&amp;dept=A41"/>
    <hyperlink ref="BP68" r:id="rId109" display="http://web.higov.net/oip/rrs/popup_list_agency_by_login.php?text=opener.document.myform.x_Agency_Codetxt&amp;title=Agency%20Code&amp;id=opener.document.myform.x_Agency_Code&amp;dept=A41"/>
    <hyperlink ref="BP69" r:id="rId110" display="http://web.higov.net/oip/rrs/popup_list_agency_by_login.php?text=opener.document.myform.x_Agency_Codetxt&amp;title=Agency%20Code&amp;id=opener.document.myform.x_Agency_Code&amp;dept=A41"/>
    <hyperlink ref="BP70" r:id="rId111" display="http://web.higov.net/oip/rrs/popup_list_agency_by_login.php?text=opener.document.myform.x_Agency_Codetxt&amp;title=Agency%20Code&amp;id=opener.document.myform.x_Agency_Code&amp;dept=A41"/>
    <hyperlink ref="BP71" r:id="rId112" display="http://web.higov.net/oip/rrs/popup_list_agency_by_login.php?text=opener.document.myform.x_Agency_Codetxt&amp;title=Agency%20Code&amp;id=opener.document.myform.x_Agency_Code&amp;dept=A41"/>
    <hyperlink ref="BP72" r:id="rId113" display="http://web.higov.net/oip/rrs/popup_list_agency_by_login.php?text=opener.document.myform.x_Agency_Codetxt&amp;title=Agency%20Code&amp;id=opener.document.myform.x_Agency_Code&amp;dept=A41"/>
    <hyperlink ref="BP73" r:id="rId114" display="http://web.higov.net/oip/rrs/popup_list_agency_by_login.php?text=opener.document.myform.x_Agency_Codetxt&amp;title=Agency%20Code&amp;id=opener.document.myform.x_Agency_Code&amp;dept=A41"/>
    <hyperlink ref="BP74" r:id="rId115" display="http://web.higov.net/oip/rrs/popup_list_agency_by_login.php?text=opener.document.myform.x_Agency_Codetxt&amp;title=Agency%20Code&amp;id=opener.document.myform.x_Agency_Code&amp;dept=A41"/>
    <hyperlink ref="BP75" r:id="rId116" display="http://web.higov.net/oip/rrs/popup_list_agency_by_login.php?text=opener.document.myform.x_Agency_Codetxt&amp;title=Agency%20Code&amp;id=opener.document.myform.x_Agency_Code&amp;dept=A41"/>
    <hyperlink ref="BP76" r:id="rId117" display="http://web.higov.net/oip/rrs/popup_list_agency_by_login.php?text=opener.document.myform.x_Agency_Codetxt&amp;title=Agency%20Code&amp;id=opener.document.myform.x_Agency_Code&amp;dept=A41"/>
    <hyperlink ref="BP77" r:id="rId118" display="http://web.higov.net/oip/rrs/popup_list_agency_by_login.php?text=opener.document.myform.x_Agency_Codetxt&amp;title=Agency%20Code&amp;id=opener.document.myform.x_Agency_Code&amp;dept=A41"/>
    <hyperlink ref="BP78" r:id="rId119" display="http://web.higov.net/oip/rrs/popup_list_agency_by_login.php?text=opener.document.myform.x_Agency_Codetxt&amp;title=Agency%20Code&amp;id=opener.document.myform.x_Agency_Code&amp;dept=A41"/>
    <hyperlink ref="BP79" r:id="rId120" display="http://web.higov.net/oip/rrs/popup_list_agency_by_login.php?text=opener.document.myform.x_Agency_Codetxt&amp;title=Agency%20Code&amp;id=opener.document.myform.x_Agency_Code&amp;dept=A41"/>
    <hyperlink ref="BP80" r:id="rId121" display="http://web.higov.net/oip/rrs/popup_list_agency_by_login.php?text=opener.document.myform.x_Agency_Codetxt&amp;title=Agency%20Code&amp;id=opener.document.myform.x_Agency_Code&amp;dept=A41"/>
    <hyperlink ref="BP81" r:id="rId122" display="http://web.higov.net/oip/rrs/popup_list_agency_by_login.php?text=opener.document.myform.x_Agency_Codetxt&amp;title=Agency%20Code&amp;id=opener.document.myform.x_Agency_Code&amp;dept=A41"/>
    <hyperlink ref="BP82" r:id="rId123" display="http://web.higov.net/oip/rrs/popup_list_agency_by_login.php?text=opener.document.myform.x_Agency_Codetxt&amp;title=Agency%20Code&amp;id=opener.document.myform.x_Agency_Code&amp;dept=A41"/>
    <hyperlink ref="BP83" r:id="rId124" display="http://web.higov.net/oip/rrs/popup_list_agency_by_login.php?text=opener.document.myform.x_Agency_Codetxt&amp;title=Agency%20Code&amp;id=opener.document.myform.x_Agency_Code&amp;dept=A41"/>
    <hyperlink ref="BP84" r:id="rId125" display="http://web.higov.net/oip/rrs/popup_list_agency_by_login.php?text=opener.document.myform.x_Agency_Codetxt&amp;title=Agency%20Code&amp;id=opener.document.myform.x_Agency_Code&amp;dept=A41"/>
    <hyperlink ref="BP85" r:id="rId126" display="http://web.higov.net/oip/rrs/popup_list_agency_by_login.php?text=opener.document.myform.x_Agency_Codetxt&amp;title=Agency%20Code&amp;id=opener.document.myform.x_Agency_Code&amp;dept=A41"/>
    <hyperlink ref="BP86" r:id="rId127" display="http://web.higov.net/oip/rrs/popup_list_agency_by_login.php?text=opener.document.myform.x_Agency_Codetxt&amp;title=Agency%20Code&amp;id=opener.document.myform.x_Agency_Code&amp;dept=A41"/>
    <hyperlink ref="BP87" r:id="rId128" display="http://web.higov.net/oip/rrs/popup_list_agency_by_login.php?text=opener.document.myform.x_Agency_Codetxt&amp;title=Agency%20Code&amp;id=opener.document.myform.x_Agency_Code&amp;dept=A41"/>
    <hyperlink ref="BP88" r:id="rId129" display="http://web.higov.net/oip/rrs/popup_list_agency_by_login.php?text=opener.document.myform.x_Agency_Codetxt&amp;title=Agency%20Code&amp;id=opener.document.myform.x_Agency_Code&amp;dept=A41"/>
    <hyperlink ref="BP89" r:id="rId130" display="http://web.higov.net/oip/rrs/popup_list_agency_by_login.php?text=opener.document.myform.x_Agency_Codetxt&amp;title=Agency%20Code&amp;id=opener.document.myform.x_Agency_Code&amp;dept=A41"/>
    <hyperlink ref="BP90" r:id="rId131" display="http://web.higov.net/oip/rrs/popup_list_agency_by_login.php?text=opener.document.myform.x_Agency_Codetxt&amp;title=Agency%20Code&amp;id=opener.document.myform.x_Agency_Code&amp;dept=A41"/>
    <hyperlink ref="BP91" r:id="rId132" display="http://web.higov.net/oip/rrs/popup_list_agency_by_login.php?text=opener.document.myform.x_Agency_Codetxt&amp;title=Agency%20Code&amp;id=opener.document.myform.x_Agency_Code&amp;dept=A41"/>
    <hyperlink ref="BP92" r:id="rId133" display="http://web.higov.net/oip/rrs/popup_list_agency_by_login.php?text=opener.document.myform.x_Agency_Codetxt&amp;title=Agency%20Code&amp;id=opener.document.myform.x_Agency_Code&amp;dept=A41"/>
    <hyperlink ref="BP93" r:id="rId134" display="http://web.higov.net/oip/rrs/popup_list_agency_by_login.php?text=opener.document.myform.x_Agency_Codetxt&amp;title=Agency%20Code&amp;id=opener.document.myform.x_Agency_Code&amp;dept=A41"/>
    <hyperlink ref="BP94" r:id="rId135" display="http://web.higov.net/oip/rrs/popup_list_agency_by_login.php?text=opener.document.myform.x_Agency_Codetxt&amp;title=Agency%20Code&amp;id=opener.document.myform.x_Agency_Code&amp;dept=A41"/>
    <hyperlink ref="BP95" r:id="rId136" display="http://web.higov.net/oip/rrs/popup_list_agency_by_login.php?text=opener.document.myform.x_Agency_Codetxt&amp;title=Agency%20Code&amp;id=opener.document.myform.x_Agency_Code&amp;dept=A41"/>
    <hyperlink ref="BP96" r:id="rId137" display="http://web.higov.net/oip/rrs/popup_list_agency_by_login.php?text=opener.document.myform.x_Agency_Codetxt&amp;title=Agency%20Code&amp;id=opener.document.myform.x_Agency_Code&amp;dept=A41"/>
    <hyperlink ref="BP97" r:id="rId138" display="http://web.higov.net/oip/rrs/popup_list_agency_by_login.php?text=opener.document.myform.x_Agency_Codetxt&amp;title=Agency%20Code&amp;id=opener.document.myform.x_Agency_Code&amp;dept=A41"/>
    <hyperlink ref="BP98" r:id="rId139" display="http://web.higov.net/oip/rrs/popup_list_agency_by_login.php?text=opener.document.myform.x_Agency_Codetxt&amp;title=Agency%20Code&amp;id=opener.document.myform.x_Agency_Code&amp;dept=A41"/>
    <hyperlink ref="BP99" r:id="rId140" display="http://web.higov.net/oip/rrs/popup_list_agency_by_login.php?text=opener.document.myform.x_Agency_Codetxt&amp;title=Agency%20Code&amp;id=opener.document.myform.x_Agency_Code&amp;dept=A41"/>
    <hyperlink ref="BP100" r:id="rId141" display="http://web.higov.net/oip/rrs/popup_list_agency_by_login.php?text=opener.document.myform.x_Agency_Codetxt&amp;title=Agency%20Code&amp;id=opener.document.myform.x_Agency_Code&amp;dept=A41"/>
    <hyperlink ref="BP101" r:id="rId142" display="http://web.higov.net/oip/rrs/popup_list_agency_by_login.php?text=opener.document.myform.x_Agency_Codetxt&amp;title=Agency%20Code&amp;id=opener.document.myform.x_Agency_Code&amp;dept=A41"/>
    <hyperlink ref="BP102" r:id="rId143" display="http://web.higov.net/oip/rrs/popup_list_agency_by_login.php?text=opener.document.myform.x_Agency_Codetxt&amp;title=Agency%20Code&amp;id=opener.document.myform.x_Agency_Code&amp;dept=A41"/>
    <hyperlink ref="BP103" r:id="rId144" display="http://web.higov.net/oip/rrs/popup_list_agency_by_login.php?text=opener.document.myform.x_Agency_Codetxt&amp;title=Agency%20Code&amp;id=opener.document.myform.x_Agency_Code&amp;dept=A41"/>
    <hyperlink ref="BP104" r:id="rId145" display="http://web.higov.net/oip/rrs/popup_list_agency_by_login.php?text=opener.document.myform.x_Agency_Codetxt&amp;title=Agency%20Code&amp;id=opener.document.myform.x_Agency_Code&amp;dept=A41"/>
    <hyperlink ref="BP105" r:id="rId146" display="http://web.higov.net/oip/rrs/popup_list_agency_by_login.php?text=opener.document.myform.x_Agency_Codetxt&amp;title=Agency%20Code&amp;id=opener.document.myform.x_Agency_Code&amp;dept=A41"/>
    <hyperlink ref="BP106" r:id="rId147" display="http://web.higov.net/oip/rrs/popup_list_agency_by_login.php?text=opener.document.myform.x_Agency_Codetxt&amp;title=Agency%20Code&amp;id=opener.document.myform.x_Agency_Code&amp;dept=A41"/>
    <hyperlink ref="BP107" r:id="rId148" display="http://web.higov.net/oip/rrs/popup_list_agency_by_login.php?text=opener.document.myform.x_Agency_Codetxt&amp;title=Agency%20Code&amp;id=opener.document.myform.x_Agency_Code&amp;dept=A41"/>
    <hyperlink ref="BP108" r:id="rId149" display="http://web.higov.net/oip/rrs/popup_list_agency_by_login.php?text=opener.document.myform.x_Agency_Codetxt&amp;title=Agency%20Code&amp;id=opener.document.myform.x_Agency_Code&amp;dept=A41"/>
    <hyperlink ref="BP109" r:id="rId150" display="http://web.higov.net/oip/rrs/popup_list_agency_by_login.php?text=opener.document.myform.x_Agency_Codetxt&amp;title=Agency%20Code&amp;id=opener.document.myform.x_Agency_Code&amp;dept=A41"/>
    <hyperlink ref="BP110" r:id="rId151" display="http://web.higov.net/oip/rrs/popup_list_agency_by_login.php?text=opener.document.myform.x_Agency_Codetxt&amp;title=Agency%20Code&amp;id=opener.document.myform.x_Agency_Code&amp;dept=A41"/>
    <hyperlink ref="BP111" r:id="rId152" display="http://web.higov.net/oip/rrs/popup_list_agency_by_login.php?text=opener.document.myform.x_Agency_Codetxt&amp;title=Agency%20Code&amp;id=opener.document.myform.x_Agency_Code&amp;dept=A41"/>
    <hyperlink ref="BP112" r:id="rId153" display="http://web.higov.net/oip/rrs/popup_list_agency_by_login.php?text=opener.document.myform.x_Agency_Codetxt&amp;title=Agency%20Code&amp;id=opener.document.myform.x_Agency_Code&amp;dept=A41"/>
    <hyperlink ref="BP113" r:id="rId154" display="http://web.higov.net/oip/rrs/popup_list_agency_by_login.php?text=opener.document.myform.x_Agency_Codetxt&amp;title=Agency%20Code&amp;id=opener.document.myform.x_Agency_Code&amp;dept=A41"/>
    <hyperlink ref="BP114" r:id="rId155" display="http://web.higov.net/oip/rrs/popup_list_agency_by_login.php?text=opener.document.myform.x_Agency_Codetxt&amp;title=Agency%20Code&amp;id=opener.document.myform.x_Agency_Code&amp;dept=A41"/>
    <hyperlink ref="BP115" r:id="rId156" display="http://web.higov.net/oip/rrs/popup_list_agency_by_login.php?text=opener.document.myform.x_Agency_Codetxt&amp;title=Agency%20Code&amp;id=opener.document.myform.x_Agency_Code&amp;dept=A41"/>
    <hyperlink ref="BP116" r:id="rId157" display="http://web.higov.net/oip/rrs/popup_list_agency_by_login.php?text=opener.document.myform.x_Agency_Codetxt&amp;title=Agency%20Code&amp;id=opener.document.myform.x_Agency_Code&amp;dept=A41"/>
    <hyperlink ref="BP117" r:id="rId158" display="http://web.higov.net/oip/rrs/popup_list_agency_by_login.php?text=opener.document.myform.x_Agency_Codetxt&amp;title=Agency%20Code&amp;id=opener.document.myform.x_Agency_Code&amp;dept=A41"/>
    <hyperlink ref="BP118" r:id="rId159" display="http://web.higov.net/oip/rrs/popup_list_agency_by_login.php?text=opener.document.myform.x_Agency_Codetxt&amp;title=Agency%20Code&amp;id=opener.document.myform.x_Agency_Code&amp;dept=A41"/>
    <hyperlink ref="BP119" r:id="rId160" display="http://web.higov.net/oip/rrs/popup_list_agency_by_login.php?text=opener.document.myform.x_Agency_Codetxt&amp;title=Agency%20Code&amp;id=opener.document.myform.x_Agency_Code&amp;dept=A41"/>
    <hyperlink ref="BP120" r:id="rId161" display="http://web.higov.net/oip/rrs/popup_list_agency_by_login.php?text=opener.document.myform.x_Agency_Codetxt&amp;title=Agency%20Code&amp;id=opener.document.myform.x_Agency_Code&amp;dept=A41"/>
    <hyperlink ref="BP121" r:id="rId162" display="http://web.higov.net/oip/rrs/popup_list_agency_by_login.php?text=opener.document.myform.x_Agency_Codetxt&amp;title=Agency%20Code&amp;id=opener.document.myform.x_Agency_Code&amp;dept=A41"/>
    <hyperlink ref="BP122" r:id="rId163" display="http://web.higov.net/oip/rrs/popup_list_agency_by_login.php?text=opener.document.myform.x_Agency_Codetxt&amp;title=Agency%20Code&amp;id=opener.document.myform.x_Agency_Code&amp;dept=A41"/>
    <hyperlink ref="BP123" r:id="rId164" display="http://web.higov.net/oip/rrs/popup_list_agency_by_login.php?text=opener.document.myform.x_Agency_Codetxt&amp;title=Agency%20Code&amp;id=opener.document.myform.x_Agency_Code&amp;dept=A41"/>
    <hyperlink ref="BP124" r:id="rId165" display="http://web.higov.net/oip/rrs/popup_list_agency_by_login.php?text=opener.document.myform.x_Agency_Codetxt&amp;title=Agency%20Code&amp;id=opener.document.myform.x_Agency_Code&amp;dept=A41"/>
    <hyperlink ref="BP125" r:id="rId166" display="http://web.higov.net/oip/rrs/popup_list_agency_by_login.php?text=opener.document.myform.x_Agency_Codetxt&amp;title=Agency%20Code&amp;id=opener.document.myform.x_Agency_Code&amp;dept=A41"/>
    <hyperlink ref="BP126" r:id="rId167" display="http://web.higov.net/oip/rrs/popup_list_agency_by_login.php?text=opener.document.myform.x_Agency_Codetxt&amp;title=Agency%20Code&amp;id=opener.document.myform.x_Agency_Code&amp;dept=A41"/>
    <hyperlink ref="BP127" r:id="rId168" display="http://web.higov.net/oip/rrs/popup_list_agency_by_login.php?text=opener.document.myform.x_Agency_Codetxt&amp;title=Agency%20Code&amp;id=opener.document.myform.x_Agency_Code&amp;dept=A41"/>
    <hyperlink ref="BP128" r:id="rId169" display="http://web.higov.net/oip/rrs/popup_list_agency_by_login.php?text=opener.document.myform.x_Agency_Codetxt&amp;title=Agency%20Code&amp;id=opener.document.myform.x_Agency_Code&amp;dept=A41"/>
    <hyperlink ref="BP129" r:id="rId170" display="http://web.higov.net/oip/rrs/popup_list_agency_by_login.php?text=opener.document.myform.x_Agency_Codetxt&amp;title=Agency%20Code&amp;id=opener.document.myform.x_Agency_Code&amp;dept=A41"/>
    <hyperlink ref="BP130" r:id="rId171" display="http://web.higov.net/oip/rrs/popup_list_agency_by_login.php?text=opener.document.myform.x_Agency_Codetxt&amp;title=Agency%20Code&amp;id=opener.document.myform.x_Agency_Code&amp;dept=A41"/>
    <hyperlink ref="BP131" r:id="rId172" display="http://web.higov.net/oip/rrs/popup_list_agency_by_login.php?text=opener.document.myform.x_Agency_Codetxt&amp;title=Agency%20Code&amp;id=opener.document.myform.x_Agency_Code&amp;dept=A41"/>
    <hyperlink ref="BP132" r:id="rId173" display="http://web.higov.net/oip/rrs/popup_list_agency_by_login.php?text=opener.document.myform.x_Agency_Codetxt&amp;title=Agency%20Code&amp;id=opener.document.myform.x_Agency_Code&amp;dept=A41"/>
    <hyperlink ref="BP133" r:id="rId174" display="http://web.higov.net/oip/rrs/popup_list_agency_by_login.php?text=opener.document.myform.x_Agency_Codetxt&amp;title=Agency%20Code&amp;id=opener.document.myform.x_Agency_Code&amp;dept=A41"/>
    <hyperlink ref="BP134" r:id="rId175" display="http://web.higov.net/oip/rrs/popup_list_agency_by_login.php?text=opener.document.myform.x_Agency_Codetxt&amp;title=Agency%20Code&amp;id=opener.document.myform.x_Agency_Code&amp;dept=A41"/>
    <hyperlink ref="BP135" r:id="rId176" display="http://web.higov.net/oip/rrs/popup_list_agency_by_login.php?text=opener.document.myform.x_Agency_Codetxt&amp;title=Agency%20Code&amp;id=opener.document.myform.x_Agency_Code&amp;dept=A41"/>
    <hyperlink ref="BP136" r:id="rId177" display="http://web.higov.net/oip/rrs/popup_list_agency_by_login.php?text=opener.document.myform.x_Agency_Codetxt&amp;title=Agency%20Code&amp;id=opener.document.myform.x_Agency_Code&amp;dept=A41"/>
    <hyperlink ref="BP137" r:id="rId178" display="http://web.higov.net/oip/rrs/popup_list_agency_by_login.php?text=opener.document.myform.x_Agency_Codetxt&amp;title=Agency%20Code&amp;id=opener.document.myform.x_Agency_Code&amp;dept=A41"/>
    <hyperlink ref="BP138" r:id="rId179" display="http://web.higov.net/oip/rrs/popup_list_agency_by_login.php?text=opener.document.myform.x_Agency_Codetxt&amp;title=Agency%20Code&amp;id=opener.document.myform.x_Agency_Code&amp;dept=A41"/>
    <hyperlink ref="BP139" r:id="rId180" display="http://web.higov.net/oip/rrs/popup_list_agency_by_login.php?text=opener.document.myform.x_Agency_Codetxt&amp;title=Agency%20Code&amp;id=opener.document.myform.x_Agency_Code&amp;dept=A41"/>
    <hyperlink ref="BP140" r:id="rId181" display="http://web.higov.net/oip/rrs/popup_list_agency_by_login.php?text=opener.document.myform.x_Agency_Codetxt&amp;title=Agency%20Code&amp;id=opener.document.myform.x_Agency_Code&amp;dept=A41"/>
    <hyperlink ref="BP141" r:id="rId182" display="http://web.higov.net/oip/rrs/popup_list_agency_by_login.php?text=opener.document.myform.x_Agency_Codetxt&amp;title=Agency%20Code&amp;id=opener.document.myform.x_Agency_Code&amp;dept=A41"/>
    <hyperlink ref="BP142" r:id="rId183" display="http://web.higov.net/oip/rrs/popup_list_agency_by_login.php?text=opener.document.myform.x_Agency_Codetxt&amp;title=Agency%20Code&amp;id=opener.document.myform.x_Agency_Code&amp;dept=A41"/>
    <hyperlink ref="BP143" r:id="rId184" display="http://web.higov.net/oip/rrs/popup_list_agency_by_login.php?text=opener.document.myform.x_Agency_Codetxt&amp;title=Agency%20Code&amp;id=opener.document.myform.x_Agency_Code&amp;dept=A41"/>
    <hyperlink ref="BP144" r:id="rId185" display="http://web.higov.net/oip/rrs/popup_list_agency_by_login.php?text=opener.document.myform.x_Agency_Codetxt&amp;title=Agency%20Code&amp;id=opener.document.myform.x_Agency_Code&amp;dept=A41"/>
    <hyperlink ref="BP145" r:id="rId186" display="http://web.higov.net/oip/rrs/popup_list_agency_by_login.php?text=opener.document.myform.x_Agency_Codetxt&amp;title=Agency%20Code&amp;id=opener.document.myform.x_Agency_Code&amp;dept=A41"/>
    <hyperlink ref="BP146" r:id="rId187" display="http://web.higov.net/oip/rrs/popup_list_agency_by_login.php?text=opener.document.myform.x_Agency_Codetxt&amp;title=Agency%20Code&amp;id=opener.document.myform.x_Agency_Code&amp;dept=A41"/>
    <hyperlink ref="BP147" r:id="rId188" display="http://web.higov.net/oip/rrs/popup_list_agency_by_login.php?text=opener.document.myform.x_Agency_Codetxt&amp;title=Agency%20Code&amp;id=opener.document.myform.x_Agency_Code&amp;dept=A41"/>
    <hyperlink ref="BP148" r:id="rId189" display="http://web.higov.net/oip/rrs/popup_list_agency_by_login.php?text=opener.document.myform.x_Agency_Codetxt&amp;title=Agency%20Code&amp;id=opener.document.myform.x_Agency_Code&amp;dept=A41"/>
    <hyperlink ref="BP149" r:id="rId190" display="http://web.higov.net/oip/rrs/popup_list_agency_by_login.php?text=opener.document.myform.x_Agency_Codetxt&amp;title=Agency%20Code&amp;id=opener.document.myform.x_Agency_Code&amp;dept=A41"/>
    <hyperlink ref="BP150" r:id="rId191" display="http://web.higov.net/oip/rrs/popup_list_agency_by_login.php?text=opener.document.myform.x_Agency_Codetxt&amp;title=Agency%20Code&amp;id=opener.document.myform.x_Agency_Code&amp;dept=A41"/>
    <hyperlink ref="BP151" r:id="rId192" display="http://web.higov.net/oip/rrs/popup_list_agency_by_login.php?text=opener.document.myform.x_Agency_Codetxt&amp;title=Agency%20Code&amp;id=opener.document.myform.x_Agency_Code&amp;dept=A41"/>
    <hyperlink ref="BP152" r:id="rId193" display="http://web.higov.net/oip/rrs/popup_list_agency_by_login.php?text=opener.document.myform.x_Agency_Codetxt&amp;title=Agency%20Code&amp;id=opener.document.myform.x_Agency_Code&amp;dept=A41"/>
    <hyperlink ref="BP153" r:id="rId194" display="http://web.higov.net/oip/rrs/popup_list_agency_by_login.php?text=opener.document.myform.x_Agency_Codetxt&amp;title=Agency%20Code&amp;id=opener.document.myform.x_Agency_Code&amp;dept=A41"/>
    <hyperlink ref="BP154" r:id="rId195" display="http://web.higov.net/oip/rrs/popup_list_agency_by_login.php?text=opener.document.myform.x_Agency_Codetxt&amp;title=Agency%20Code&amp;id=opener.document.myform.x_Agency_Code&amp;dept=A41"/>
    <hyperlink ref="BP155" r:id="rId196" display="http://web.higov.net/oip/rrs/popup_list_agency_by_login.php?text=opener.document.myform.x_Agency_Codetxt&amp;title=Agency%20Code&amp;id=opener.document.myform.x_Agency_Code&amp;dept=A41"/>
    <hyperlink ref="BP156" r:id="rId197" display="http://web.higov.net/oip/rrs/popup_list_agency_by_login.php?text=opener.document.myform.x_Agency_Codetxt&amp;title=Agency%20Code&amp;id=opener.document.myform.x_Agency_Code&amp;dept=A41"/>
    <hyperlink ref="BP157" r:id="rId198" display="http://web.higov.net/oip/rrs/popup_list_agency_by_login.php?text=opener.document.myform.x_Agency_Codetxt&amp;title=Agency%20Code&amp;id=opener.document.myform.x_Agency_Code&amp;dept=A41"/>
    <hyperlink ref="BP158" r:id="rId199" display="http://web.higov.net/oip/rrs/popup_list_agency_by_login.php?text=opener.document.myform.x_Agency_Codetxt&amp;title=Agency%20Code&amp;id=opener.document.myform.x_Agency_Code&amp;dept=A41"/>
    <hyperlink ref="BP159" r:id="rId200" display="http://web.higov.net/oip/rrs/popup_list_agency_by_login.php?text=opener.document.myform.x_Agency_Codetxt&amp;title=Agency%20Code&amp;id=opener.document.myform.x_Agency_Code&amp;dept=A41"/>
    <hyperlink ref="BP160" r:id="rId201" display="http://web.higov.net/oip/rrs/popup_list_agency_by_login.php?text=opener.document.myform.x_Agency_Codetxt&amp;title=Agency%20Code&amp;id=opener.document.myform.x_Agency_Code&amp;dept=A41"/>
    <hyperlink ref="BP161" r:id="rId202" display="http://web.higov.net/oip/rrs/popup_list_agency_by_login.php?text=opener.document.myform.x_Agency_Codetxt&amp;title=Agency%20Code&amp;id=opener.document.myform.x_Agency_Code&amp;dept=A41"/>
    <hyperlink ref="BP162" r:id="rId203" display="http://web.higov.net/oip/rrs/popup_list_agency_by_login.php?text=opener.document.myform.x_Agency_Codetxt&amp;title=Agency%20Code&amp;id=opener.document.myform.x_Agency_Code&amp;dept=A41"/>
    <hyperlink ref="BP163"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7" r:id="rId208" display="http://web.higov.net/oip/rrs/popup_list_agency_by_login.php?text=opener.document.myform.x_Agency_Codetxt&amp;title=Agency%20Code&amp;id=opener.document.myform.x_Agency_Code&amp;dept=A21"/>
    <hyperlink ref="BQ18" r:id="rId209" display="http://web.higov.net/oip/rrs/popup_list_agency_by_login.php?text=opener.document.myform.x_Agency_Codetxt&amp;title=Agency%20Code&amp;id=opener.document.myform.x_Agency_Code&amp;dept=A21"/>
    <hyperlink ref="BQ19" r:id="rId210" display="http://web.higov.net/oip/rrs/popup_list_agency_by_login.php?text=opener.document.myform.x_Agency_Codetxt&amp;title=Agency%20Code&amp;id=opener.document.myform.x_Agency_Code&amp;dept=A21"/>
    <hyperlink ref="BQ20" r:id="rId211" display="http://web.higov.net/oip/rrs/popup_list_agency_by_login.php?text=opener.document.myform.x_Agency_Codetxt&amp;title=Agency%20Code&amp;id=opener.document.myform.x_Agency_Code&amp;dept=A21"/>
    <hyperlink ref="BQ21" r:id="rId212" display="http://web.higov.net/oip/rrs/popup_list_agency_by_login.php?text=opener.document.myform.x_Agency_Codetxt&amp;title=Agency%20Code&amp;id=opener.document.myform.x_Agency_Code&amp;dept=A21"/>
    <hyperlink ref="BQ22" r:id="rId213" display="http://web.higov.net/oip/rrs/popup_list_agency_by_login.php?text=opener.document.myform.x_Agency_Codetxt&amp;title=Agency%20Code&amp;id=opener.document.myform.x_Agency_Code&amp;dept=A21"/>
    <hyperlink ref="BQ23" r:id="rId214" display="http://web.higov.net/oip/rrs/popup_list_agency_by_login.php?text=opener.document.myform.x_Agency_Codetxt&amp;title=Agency%20Code&amp;id=opener.document.myform.x_Agency_Code&amp;dept=A21"/>
    <hyperlink ref="BQ24" r:id="rId215" display="http://web.higov.net/oip/rrs/popup_list_agency_by_login.php?text=opener.document.myform.x_Agency_Codetxt&amp;title=Agency%20Code&amp;id=opener.document.myform.x_Agency_Code&amp;dept=A21"/>
    <hyperlink ref="BQ25" r:id="rId216" display="http://web.higov.net/oip/rrs/popup_list_agency_by_login.php?text=opener.document.myform.x_Agency_Codetxt&amp;title=Agency%20Code&amp;id=opener.document.myform.x_Agency_Code&amp;dept=A21"/>
    <hyperlink ref="BQ26" r:id="rId217" display="http://web.higov.net/oip/rrs/popup_list_agency_by_login.php?text=opener.document.myform.x_Agency_Codetxt&amp;title=Agency%20Code&amp;id=opener.document.myform.x_Agency_Code&amp;dept=A21"/>
    <hyperlink ref="BQ27" r:id="rId218" display="http://web.higov.net/oip/rrs/popup_list_agency_by_login.php?text=opener.document.myform.x_Agency_Codetxt&amp;title=Agency%20Code&amp;id=opener.document.myform.x_Agency_Code&amp;dept=A21"/>
    <hyperlink ref="BQ28" r:id="rId219" display="http://web.higov.net/oip/rrs/popup_list_agency_by_login.php?text=opener.document.myform.x_Agency_Codetxt&amp;title=Agency%20Code&amp;id=opener.document.myform.x_Agency_Code&amp;dept=A21"/>
    <hyperlink ref="BQ29" r:id="rId220" display="http://web.higov.net/oip/rrs/popup_list_agency_by_login.php?text=opener.document.myform.x_Agency_Codetxt&amp;title=Agency%20Code&amp;id=opener.document.myform.x_Agency_Code&amp;dept=A21"/>
    <hyperlink ref="BQ30" r:id="rId221" display="http://web.higov.net/oip/rrs/popup_list_agency_by_login.php?text=opener.document.myform.x_Agency_Codetxt&amp;title=Agency%20Code&amp;id=opener.document.myform.x_Agency_Code&amp;dept=A21"/>
    <hyperlink ref="BQ31" r:id="rId222" display="http://web.higov.net/oip/rrs/popup_list_agency_by_login.php?text=opener.document.myform.x_Agency_Codetxt&amp;title=Agency%20Code&amp;id=opener.document.myform.x_Agency_Code&amp;dept=A21"/>
    <hyperlink ref="BQ32" r:id="rId223" display="http://web.higov.net/oip/rrs/popup_list_agency_by_login.php?text=opener.document.myform.x_Agency_Codetxt&amp;title=Agency%20Code&amp;id=opener.document.myform.x_Agency_Code&amp;dept=A21"/>
    <hyperlink ref="BQ33" r:id="rId224" display="http://web.higov.net/oip/rrs/popup_list_agency_by_login.php?text=opener.document.myform.x_Agency_Codetxt&amp;title=Agency%20Code&amp;id=opener.document.myform.x_Agency_Code&amp;dept=A21"/>
    <hyperlink ref="BQ34" r:id="rId225" display="http://web.higov.net/oip/rrs/popup_list_agency_by_login.php?text=opener.document.myform.x_Agency_Codetxt&amp;title=Agency%20Code&amp;id=opener.document.myform.x_Agency_Code&amp;dept=A21"/>
    <hyperlink ref="BQ35" r:id="rId226" display="http://web.higov.net/oip/rrs/popup_list_agency_by_login.php?text=opener.document.myform.x_Agency_Codetxt&amp;title=Agency%20Code&amp;id=opener.document.myform.x_Agency_Code&amp;dept=A21"/>
    <hyperlink ref="BQ36" r:id="rId227" display="http://web.higov.net/oip/rrs/popup_list_agency_by_login.php?text=opener.document.myform.x_Agency_Codetxt&amp;title=Agency%20Code&amp;id=opener.document.myform.x_Agency_Code&amp;dept=A21"/>
    <hyperlink ref="BQ37" r:id="rId228" display="http://web.higov.net/oip/rrs/popup_list_agency_by_login.php?text=opener.document.myform.x_Agency_Codetxt&amp;title=Agency%20Code&amp;id=opener.document.myform.x_Agency_Code&amp;dept=A21"/>
    <hyperlink ref="BQ38" r:id="rId229" display="http://web.higov.net/oip/rrs/popup_list_agency_by_login.php?text=opener.document.myform.x_Agency_Codetxt&amp;title=Agency%20Code&amp;id=opener.document.myform.x_Agency_Code&amp;dept=A21"/>
    <hyperlink ref="BQ39" r:id="rId230" display="http://web.higov.net/oip/rrs/popup_list_agency_by_login.php?text=opener.document.myform.x_Agency_Codetxt&amp;title=Agency%20Code&amp;id=opener.document.myform.x_Agency_Code&amp;dept=A21"/>
    <hyperlink ref="BQ40" r:id="rId231" display="http://web.higov.net/oip/rrs/popup_list_agency_by_login.php?text=opener.document.myform.x_Agency_Codetxt&amp;title=Agency%20Code&amp;id=opener.document.myform.x_Agency_Code&amp;dept=A21"/>
    <hyperlink ref="BQ41" r:id="rId232" display="http://web.higov.net/oip/rrs/popup_list_agency_by_login.php?text=opener.document.myform.x_Agency_Codetxt&amp;title=Agency%20Code&amp;id=opener.document.myform.x_Agency_Code&amp;dept=A21"/>
    <hyperlink ref="BQ42" r:id="rId233" display="http://web.higov.net/oip/rrs/popup_list_agency_by_login.php?text=opener.document.myform.x_Agency_Codetxt&amp;title=Agency%20Code&amp;id=opener.document.myform.x_Agency_Code&amp;dept=A21"/>
    <hyperlink ref="BQ43" r:id="rId234" display="http://web.higov.net/oip/rrs/popup_list_agency_by_login.php?text=opener.document.myform.x_Agency_Codetxt&amp;title=Agency%20Code&amp;id=opener.document.myform.x_Agency_Code&amp;dept=A21"/>
    <hyperlink ref="BQ44" r:id="rId235" display="http://web.higov.net/oip/rrs/popup_list_agency_by_login.php?text=opener.document.myform.x_Agency_Codetxt&amp;title=Agency%20Code&amp;id=opener.document.myform.x_Agency_Code&amp;dept=A21"/>
    <hyperlink ref="BQ45" r:id="rId236" display="http://web.higov.net/oip/rrs/popup_list_agency_by_login.php?text=opener.document.myform.x_Agency_Codetxt&amp;title=Agency%20Code&amp;id=opener.document.myform.x_Agency_Code&amp;dept=A21"/>
    <hyperlink ref="BQ46" r:id="rId237" display="http://web.higov.net/oip/rrs/popup_list_agency_by_login.php?text=opener.document.myform.x_Agency_Codetxt&amp;title=Agency%20Code&amp;id=opener.document.myform.x_Agency_Code&amp;dept=A21"/>
    <hyperlink ref="BQ47" r:id="rId238" display="http://web.higov.net/oip/rrs/popup_list_agency_by_login.php?text=opener.document.myform.x_Agency_Codetxt&amp;title=Agency%20Code&amp;id=opener.document.myform.x_Agency_Code&amp;dept=A21"/>
    <hyperlink ref="BQ48" r:id="rId239" display="http://web.higov.net/oip/rrs/popup_list_agency_by_login.php?text=opener.document.myform.x_Agency_Codetxt&amp;title=Agency%20Code&amp;id=opener.document.myform.x_Agency_Code&amp;dept=A21"/>
    <hyperlink ref="BQ49" r:id="rId240" display="http://web.higov.net/oip/rrs/popup_list_agency_by_login.php?text=opener.document.myform.x_Agency_Codetxt&amp;title=Agency%20Code&amp;id=opener.document.myform.x_Agency_Code&amp;dept=A21"/>
    <hyperlink ref="BQ50" r:id="rId241" display="http://web.higov.net/oip/rrs/popup_list_agency_by_login.php?text=opener.document.myform.x_Agency_Codetxt&amp;title=Agency%20Code&amp;id=opener.document.myform.x_Agency_Code&amp;dept=A21"/>
    <hyperlink ref="BQ51" r:id="rId242" display="http://web.higov.net/oip/rrs/popup_list_agency_by_login.php?text=opener.document.myform.x_Agency_Codetxt&amp;title=Agency%20Code&amp;id=opener.document.myform.x_Agency_Code&amp;dept=A21"/>
    <hyperlink ref="BQ52" r:id="rId243" display="http://web.higov.net/oip/rrs/popup_list_agency_by_login.php?text=opener.document.myform.x_Agency_Codetxt&amp;title=Agency%20Code&amp;id=opener.document.myform.x_Agency_Code&amp;dept=A21"/>
    <hyperlink ref="BQ53" r:id="rId244" display="http://web.higov.net/oip/rrs/popup_list_agency_by_login.php?text=opener.document.myform.x_Agency_Codetxt&amp;title=Agency%20Code&amp;id=opener.document.myform.x_Agency_Code&amp;dept=A21"/>
    <hyperlink ref="BQ54" r:id="rId245" display="http://web.higov.net/oip/rrs/popup_list_agency_by_login.php?text=opener.document.myform.x_Agency_Codetxt&amp;title=Agency%20Code&amp;id=opener.document.myform.x_Agency_Code&amp;dept=A21"/>
    <hyperlink ref="BQ55" r:id="rId246" display="http://web.higov.net/oip/rrs/popup_list_agency_by_login.php?text=opener.document.myform.x_Agency_Codetxt&amp;title=Agency%20Code&amp;id=opener.document.myform.x_Agency_Code&amp;dept=A21"/>
    <hyperlink ref="BQ56" r:id="rId247" display="http://web.higov.net/oip/rrs/popup_list_agency_by_login.php?text=opener.document.myform.x_Agency_Codetxt&amp;title=Agency%20Code&amp;id=opener.document.myform.x_Agency_Code&amp;dept=A21"/>
    <hyperlink ref="BQ57" r:id="rId248" display="http://web.higov.net/oip/rrs/popup_list_agency_by_login.php?text=opener.document.myform.x_Agency_Codetxt&amp;title=Agency%20Code&amp;id=opener.document.myform.x_Agency_Code&amp;dept=A21"/>
    <hyperlink ref="BQ58" r:id="rId249" display="http://web.higov.net/oip/rrs/popup_list_agency_by_login.php?text=opener.document.myform.x_Agency_Codetxt&amp;title=Agency%20Code&amp;id=opener.document.myform.x_Agency_Code&amp;dept=A21"/>
    <hyperlink ref="BQ59" r:id="rId250" display="http://web.higov.net/oip/rrs/popup_list_agency_by_login.php?text=opener.document.myform.x_Agency_Codetxt&amp;title=Agency%20Code&amp;id=opener.document.myform.x_Agency_Code&amp;dept=A21"/>
    <hyperlink ref="BQ60" r:id="rId251" display="http://web.higov.net/oip/rrs/popup_list_agency_by_login.php?text=opener.document.myform.x_Agency_Codetxt&amp;title=Agency%20Code&amp;id=opener.document.myform.x_Agency_Code&amp;dept=A21"/>
    <hyperlink ref="BQ61" r:id="rId252" display="http://web.higov.net/oip/rrs/popup_list_agency_by_login.php?text=opener.document.myform.x_Agency_Codetxt&amp;title=Agency%20Code&amp;id=opener.document.myform.x_Agency_Code&amp;dept=A21"/>
    <hyperlink ref="BQ62" r:id="rId253" display="http://web.higov.net/oip/rrs/popup_list_agency_by_login.php?text=opener.document.myform.x_Agency_Codetxt&amp;title=Agency%20Code&amp;id=opener.document.myform.x_Agency_Code&amp;dept=A21"/>
    <hyperlink ref="BQ63" r:id="rId254" display="http://web.higov.net/oip/rrs/popup_list_agency_by_login.php?text=opener.document.myform.x_Agency_Codetxt&amp;title=Agency%20Code&amp;id=opener.document.myform.x_Agency_Code&amp;dept=A21"/>
    <hyperlink ref="BQ64" r:id="rId255" display="http://web.higov.net/oip/rrs/popup_list_agency_by_login.php?text=opener.document.myform.x_Agency_Codetxt&amp;title=Agency%20Code&amp;id=opener.document.myform.x_Agency_Code&amp;dept=A21"/>
    <hyperlink ref="BQ65" r:id="rId256" display="http://web.higov.net/oip/rrs/popup_list_agency_by_login.php?text=opener.document.myform.x_Agency_Codetxt&amp;title=Agency%20Code&amp;id=opener.document.myform.x_Agency_Code&amp;dept=A21"/>
    <hyperlink ref="BQ66" r:id="rId257" display="http://web.higov.net/oip/rrs/popup_list_agency_by_login.php?text=opener.document.myform.x_Agency_Codetxt&amp;title=Agency%20Code&amp;id=opener.document.myform.x_Agency_Code&amp;dept=A21"/>
    <hyperlink ref="BQ67" r:id="rId258" display="http://web.higov.net/oip/rrs/popup_list_agency_by_login.php?text=opener.document.myform.x_Agency_Codetxt&amp;title=Agency%20Code&amp;id=opener.document.myform.x_Agency_Code&amp;dept=A21"/>
    <hyperlink ref="BQ68" r:id="rId259" display="http://web.higov.net/oip/rrs/popup_list_agency_by_login.php?text=opener.document.myform.x_Agency_Codetxt&amp;title=Agency%20Code&amp;id=opener.document.myform.x_Agency_Code&amp;dept=A21"/>
    <hyperlink ref="BQ69" r:id="rId260" display="http://web.higov.net/oip/rrs/popup_list_agency_by_login.php?text=opener.document.myform.x_Agency_Codetxt&amp;title=Agency%20Code&amp;id=opener.document.myform.x_Agency_Code&amp;dept=A21"/>
    <hyperlink ref="BQ70" r:id="rId261" display="http://web.higov.net/oip/rrs/popup_list_agency_by_login.php?text=opener.document.myform.x_Agency_Codetxt&amp;title=Agency%20Code&amp;id=opener.document.myform.x_Agency_Code&amp;dept=A21"/>
    <hyperlink ref="BQ71" r:id="rId262" display="http://web.higov.net/oip/rrs/popup_list_agency_by_login.php?text=opener.document.myform.x_Agency_Codetxt&amp;title=Agency%20Code&amp;id=opener.document.myform.x_Agency_Code&amp;dept=A21"/>
    <hyperlink ref="BQ72" r:id="rId263" display="http://web.higov.net/oip/rrs/popup_list_agency_by_login.php?text=opener.document.myform.x_Agency_Codetxt&amp;title=Agency%20Code&amp;id=opener.document.myform.x_Agency_Code&amp;dept=A21"/>
    <hyperlink ref="BQ73" r:id="rId264" display="http://web.higov.net/oip/rrs/popup_list_agency_by_login.php?text=opener.document.myform.x_Agency_Codetxt&amp;title=Agency%20Code&amp;id=opener.document.myform.x_Agency_Code&amp;dept=A21"/>
    <hyperlink ref="BQ74" r:id="rId265" display="http://web.higov.net/oip/rrs/popup_list_agency_by_login.php?text=opener.document.myform.x_Agency_Codetxt&amp;title=Agency%20Code&amp;id=opener.document.myform.x_Agency_Code&amp;dept=A21"/>
    <hyperlink ref="BQ75" r:id="rId266" display="http://web.higov.net/oip/rrs/popup_list_agency_by_login.php?text=opener.document.myform.x_Agency_Codetxt&amp;title=Agency%20Code&amp;id=opener.document.myform.x_Agency_Code&amp;dept=A21"/>
    <hyperlink ref="BQ76" r:id="rId267" display="http://web.higov.net/oip/rrs/popup_list_agency_by_login.php?text=opener.document.myform.x_Agency_Codetxt&amp;title=Agency%20Code&amp;id=opener.document.myform.x_Agency_Code&amp;dept=A21"/>
    <hyperlink ref="BQ77" r:id="rId268" display="http://web.higov.net/oip/rrs/popup_list_agency_by_login.php?text=opener.document.myform.x_Agency_Codetxt&amp;title=Agency%20Code&amp;id=opener.document.myform.x_Agency_Code&amp;dept=A21"/>
    <hyperlink ref="BQ78" r:id="rId269" display="http://web.higov.net/oip/rrs/popup_list_agency_by_login.php?text=opener.document.myform.x_Agency_Codetxt&amp;title=Agency%20Code&amp;id=opener.document.myform.x_Agency_Code&amp;dept=A21"/>
    <hyperlink ref="BQ79" r:id="rId270" display="http://web.higov.net/oip/rrs/popup_list_agency_by_login.php?text=opener.document.myform.x_Agency_Codetxt&amp;title=Agency%20Code&amp;id=opener.document.myform.x_Agency_Code&amp;dept=A21"/>
    <hyperlink ref="BQ80" r:id="rId271" display="http://web.higov.net/oip/rrs/popup_list_agency_by_login.php?text=opener.document.myform.x_Agency_Codetxt&amp;title=Agency%20Code&amp;id=opener.document.myform.x_Agency_Code&amp;dept=A21"/>
    <hyperlink ref="BQ81" r:id="rId272" display="http://web.higov.net/oip/rrs/popup_list_agency_by_login.php?text=opener.document.myform.x_Agency_Codetxt&amp;title=Agency%20Code&amp;id=opener.document.myform.x_Agency_Code&amp;dept=A21"/>
    <hyperlink ref="BQ82" r:id="rId273" display="http://web.higov.net/oip/rrs/popup_list_agency_by_login.php?text=opener.document.myform.x_Agency_Codetxt&amp;title=Agency%20Code&amp;id=opener.document.myform.x_Agency_Code&amp;dept=A21"/>
    <hyperlink ref="BQ83" r:id="rId274" display="http://web.higov.net/oip/rrs/popup_list_agency_by_login.php?text=opener.document.myform.x_Agency_Codetxt&amp;title=Agency%20Code&amp;id=opener.document.myform.x_Agency_Code&amp;dept=A21"/>
    <hyperlink ref="BQ84" r:id="rId275" display="http://web.higov.net/oip/rrs/popup_list_agency_by_login.php?text=opener.document.myform.x_Agency_Codetxt&amp;title=Agency%20Code&amp;id=opener.document.myform.x_Agency_Code&amp;dept=A21"/>
    <hyperlink ref="BQ85" r:id="rId276" display="http://web.higov.net/oip/rrs/popup_list_agency_by_login.php?text=opener.document.myform.x_Agency_Codetxt&amp;title=Agency%20Code&amp;id=opener.document.myform.x_Agency_Code&amp;dept=A21"/>
    <hyperlink ref="BQ86" r:id="rId277" display="http://web.higov.net/oip/rrs/popup_list_agency_by_login.php?text=opener.document.myform.x_Agency_Codetxt&amp;title=Agency%20Code&amp;id=opener.document.myform.x_Agency_Code&amp;dept=A21"/>
    <hyperlink ref="BQ87" r:id="rId278" display="http://web.higov.net/oip/rrs/popup_list_agency_by_login.php?text=opener.document.myform.x_Agency_Codetxt&amp;title=Agency%20Code&amp;id=opener.document.myform.x_Agency_Code&amp;dept=A21"/>
    <hyperlink ref="BQ88" r:id="rId279" display="http://web.higov.net/oip/rrs/popup_list_agency_by_login.php?text=opener.document.myform.x_Agency_Codetxt&amp;title=Agency%20Code&amp;id=opener.document.myform.x_Agency_Code&amp;dept=A21"/>
    <hyperlink ref="BQ89" r:id="rId280" display="http://web.higov.net/oip/rrs/popup_list_agency_by_login.php?text=opener.document.myform.x_Agency_Codetxt&amp;title=Agency%20Code&amp;id=opener.document.myform.x_Agency_Code&amp;dept=A21"/>
    <hyperlink ref="BQ90" r:id="rId281" display="http://web.higov.net/oip/rrs/popup_list_agency_by_login.php?text=opener.document.myform.x_Agency_Codetxt&amp;title=Agency%20Code&amp;id=opener.document.myform.x_Agency_Code&amp;dept=A21"/>
    <hyperlink ref="BQ91" r:id="rId282" display="http://web.higov.net/oip/rrs/popup_list_agency_by_login.php?text=opener.document.myform.x_Agency_Codetxt&amp;title=Agency%20Code&amp;id=opener.document.myform.x_Agency_Code&amp;dept=A21"/>
    <hyperlink ref="BQ92" r:id="rId283" display="http://web.higov.net/oip/rrs/popup_list_agency_by_login.php?text=opener.document.myform.x_Agency_Codetxt&amp;title=Agency%20Code&amp;id=opener.document.myform.x_Agency_Code&amp;dept=A21"/>
    <hyperlink ref="BQ93" r:id="rId284" display="http://web.higov.net/oip/rrs/popup_list_agency_by_login.php?text=opener.document.myform.x_Agency_Codetxt&amp;title=Agency%20Code&amp;id=opener.document.myform.x_Agency_Code&amp;dept=A21"/>
    <hyperlink ref="BQ94" r:id="rId285" display="http://web.higov.net/oip/rrs/popup_list_agency_by_login.php?text=opener.document.myform.x_Agency_Codetxt&amp;title=Agency%20Code&amp;id=opener.document.myform.x_Agency_Code&amp;dept=A21"/>
    <hyperlink ref="BQ95" r:id="rId286" display="http://web.higov.net/oip/rrs/popup_list_agency_by_login.php?text=opener.document.myform.x_Agency_Codetxt&amp;title=Agency%20Code&amp;id=opener.document.myform.x_Agency_Code&amp;dept=A21"/>
    <hyperlink ref="BQ96" r:id="rId287" display="http://web.higov.net/oip/rrs/popup_list_agency_by_login.php?text=opener.document.myform.x_Agency_Codetxt&amp;title=Agency%20Code&amp;id=opener.document.myform.x_Agency_Code&amp;dept=A21"/>
    <hyperlink ref="BQ97" r:id="rId288" display="http://web.higov.net/oip/rrs/popup_list_agency_by_login.php?text=opener.document.myform.x_Agency_Codetxt&amp;title=Agency%20Code&amp;id=opener.document.myform.x_Agency_Code&amp;dept=A21"/>
    <hyperlink ref="BQ98" r:id="rId289" display="http://web.higov.net/oip/rrs/popup_list_agency_by_login.php?text=opener.document.myform.x_Agency_Codetxt&amp;title=Agency%20Code&amp;id=opener.document.myform.x_Agency_Code&amp;dept=A21"/>
    <hyperlink ref="BQ99" r:id="rId290" display="http://web.higov.net/oip/rrs/popup_list_agency_by_login.php?text=opener.document.myform.x_Agency_Codetxt&amp;title=Agency%20Code&amp;id=opener.document.myform.x_Agency_Code&amp;dept=A21"/>
    <hyperlink ref="BQ100" r:id="rId291" display="http://web.higov.net/oip/rrs/popup_list_agency_by_login.php?text=opener.document.myform.x_Agency_Codetxt&amp;title=Agency%20Code&amp;id=opener.document.myform.x_Agency_Code&amp;dept=A21"/>
    <hyperlink ref="BQ101" r:id="rId292" display="http://web.higov.net/oip/rrs/popup_list_agency_by_login.php?text=opener.document.myform.x_Agency_Codetxt&amp;title=Agency%20Code&amp;id=opener.document.myform.x_Agency_Code&amp;dept=A21"/>
    <hyperlink ref="BQ102" r:id="rId293" display="http://web.higov.net/oip/rrs/popup_list_agency_by_login.php?text=opener.document.myform.x_Agency_Codetxt&amp;title=Agency%20Code&amp;id=opener.document.myform.x_Agency_Code&amp;dept=A21"/>
    <hyperlink ref="BQ103" r:id="rId294" display="http://web.higov.net/oip/rrs/popup_list_agency_by_login.php?text=opener.document.myform.x_Agency_Codetxt&amp;title=Agency%20Code&amp;id=opener.document.myform.x_Agency_Code&amp;dept=A21"/>
    <hyperlink ref="BQ104" r:id="rId295" display="http://web.higov.net/oip/rrs/popup_list_agency_by_login.php?text=opener.document.myform.x_Agency_Codetxt&amp;title=Agency%20Code&amp;id=opener.document.myform.x_Agency_Code&amp;dept=A21"/>
    <hyperlink ref="BQ105" r:id="rId296" display="http://web.higov.net/oip/rrs/popup_list_agency_by_login.php?text=opener.document.myform.x_Agency_Codetxt&amp;title=Agency%20Code&amp;id=opener.document.myform.x_Agency_Code&amp;dept=A21"/>
    <hyperlink ref="BQ106" r:id="rId297" display="http://web.higov.net/oip/rrs/popup_list_agency_by_login.php?text=opener.document.myform.x_Agency_Codetxt&amp;title=Agency%20Code&amp;id=opener.document.myform.x_Agency_Code&amp;dept=A21"/>
    <hyperlink ref="BQ107" r:id="rId298" display="http://web.higov.net/oip/rrs/popup_list_agency_by_login.php?text=opener.document.myform.x_Agency_Codetxt&amp;title=Agency%20Code&amp;id=opener.document.myform.x_Agency_Code&amp;dept=A21"/>
    <hyperlink ref="BQ108" r:id="rId299" display="http://web.higov.net/oip/rrs/popup_list_agency_by_login.php?text=opener.document.myform.x_Agency_Codetxt&amp;title=Agency%20Code&amp;id=opener.document.myform.x_Agency_Code&amp;dept=A21"/>
    <hyperlink ref="BQ109" r:id="rId300" display="http://web.higov.net/oip/rrs/popup_list_agency_by_login.php?text=opener.document.myform.x_Agency_Codetxt&amp;title=Agency%20Code&amp;id=opener.document.myform.x_Agency_Code&amp;dept=A21"/>
    <hyperlink ref="BQ110" r:id="rId301" display="http://web.higov.net/oip/rrs/popup_list_agency_by_login.php?text=opener.document.myform.x_Agency_Codetxt&amp;title=Agency%20Code&amp;id=opener.document.myform.x_Agency_Code&amp;dept=A21"/>
    <hyperlink ref="BQ111" r:id="rId302" display="http://web.higov.net/oip/rrs/popup_list_agency_by_login.php?text=opener.document.myform.x_Agency_Codetxt&amp;title=Agency%20Code&amp;id=opener.document.myform.x_Agency_Code&amp;dept=A21"/>
    <hyperlink ref="BQ112" r:id="rId303" display="http://web.higov.net/oip/rrs/popup_list_agency_by_login.php?text=opener.document.myform.x_Agency_Codetxt&amp;title=Agency%20Code&amp;id=opener.document.myform.x_Agency_Code&amp;dept=A21"/>
    <hyperlink ref="BQ113" r:id="rId304" display="http://web.higov.net/oip/rrs/popup_list_agency_by_login.php?text=opener.document.myform.x_Agency_Codetxt&amp;title=Agency%20Code&amp;id=opener.document.myform.x_Agency_Code&amp;dept=A21"/>
    <hyperlink ref="BQ114" r:id="rId305" display="http://web.higov.net/oip/rrs/popup_list_agency_by_login.php?text=opener.document.myform.x_Agency_Codetxt&amp;title=Agency%20Code&amp;id=opener.document.myform.x_Agency_Code&amp;dept=A21"/>
    <hyperlink ref="BQ115" r:id="rId306" display="http://web.higov.net/oip/rrs/popup_list_agency_by_login.php?text=opener.document.myform.x_Agency_Codetxt&amp;title=Agency%20Code&amp;id=opener.document.myform.x_Agency_Code&amp;dept=A21"/>
    <hyperlink ref="BQ116" r:id="rId307" display="http://web.higov.net/oip/rrs/popup_list_agency_by_login.php?text=opener.document.myform.x_Agency_Codetxt&amp;title=Agency%20Code&amp;id=opener.document.myform.x_Agency_Code&amp;dept=A21"/>
    <hyperlink ref="BQ117" r:id="rId308" display="http://web.higov.net/oip/rrs/popup_list_agency_by_login.php?text=opener.document.myform.x_Agency_Codetxt&amp;title=Agency%20Code&amp;id=opener.document.myform.x_Agency_Code&amp;dept=A21"/>
    <hyperlink ref="BQ118" r:id="rId309" display="http://web.higov.net/oip/rrs/popup_list_agency_by_login.php?text=opener.document.myform.x_Agency_Codetxt&amp;title=Agency%20Code&amp;id=opener.document.myform.x_Agency_Code&amp;dept=A21"/>
    <hyperlink ref="BQ119" r:id="rId310" display="http://web.higov.net/oip/rrs/popup_list_agency_by_login.php?text=opener.document.myform.x_Agency_Codetxt&amp;title=Agency%20Code&amp;id=opener.document.myform.x_Agency_Code&amp;dept=A21"/>
    <hyperlink ref="BQ120" r:id="rId311" display="http://web.higov.net/oip/rrs/popup_list_agency_by_login.php?text=opener.document.myform.x_Agency_Codetxt&amp;title=Agency%20Code&amp;id=opener.document.myform.x_Agency_Code&amp;dept=A21"/>
    <hyperlink ref="BQ121" r:id="rId312" display="http://web.higov.net/oip/rrs/popup_list_agency_by_login.php?text=opener.document.myform.x_Agency_Codetxt&amp;title=Agency%20Code&amp;id=opener.document.myform.x_Agency_Code&amp;dept=A21"/>
    <hyperlink ref="BQ122" r:id="rId313" display="http://web.higov.net/oip/rrs/popup_list_agency_by_login.php?text=opener.document.myform.x_Agency_Codetxt&amp;title=Agency%20Code&amp;id=opener.document.myform.x_Agency_Code&amp;dept=A21"/>
    <hyperlink ref="BQ123" r:id="rId314" display="http://web.higov.net/oip/rrs/popup_list_agency_by_login.php?text=opener.document.myform.x_Agency_Codetxt&amp;title=Agency%20Code&amp;id=opener.document.myform.x_Agency_Code&amp;dept=A21"/>
    <hyperlink ref="BQ124" r:id="rId315" display="http://web.higov.net/oip/rrs/popup_list_agency_by_login.php?text=opener.document.myform.x_Agency_Codetxt&amp;title=Agency%20Code&amp;id=opener.document.myform.x_Agency_Code&amp;dept=A21"/>
    <hyperlink ref="BQ125" r:id="rId316" display="http://web.higov.net/oip/rrs/popup_list_agency_by_login.php?text=opener.document.myform.x_Agency_Codetxt&amp;title=Agency%20Code&amp;id=opener.document.myform.x_Agency_Code&amp;dept=A21"/>
    <hyperlink ref="BQ126" r:id="rId317" display="http://web.higov.net/oip/rrs/popup_list_agency_by_login.php?text=opener.document.myform.x_Agency_Codetxt&amp;title=Agency%20Code&amp;id=opener.document.myform.x_Agency_Code&amp;dept=A21"/>
    <hyperlink ref="BQ127" r:id="rId318" display="http://web.higov.net/oip/rrs/popup_list_agency_by_login.php?text=opener.document.myform.x_Agency_Codetxt&amp;title=Agency%20Code&amp;id=opener.document.myform.x_Agency_Code&amp;dept=A21"/>
    <hyperlink ref="BQ128" r:id="rId319" display="http://web.higov.net/oip/rrs/popup_list_agency_by_login.php?text=opener.document.myform.x_Agency_Codetxt&amp;title=Agency%20Code&amp;id=opener.document.myform.x_Agency_Code&amp;dept=A21"/>
    <hyperlink ref="BQ129" r:id="rId320" display="http://web.higov.net/oip/rrs/popup_list_agency_by_login.php?text=opener.document.myform.x_Agency_Codetxt&amp;title=Agency%20Code&amp;id=opener.document.myform.x_Agency_Code&amp;dept=A21"/>
    <hyperlink ref="BQ130" r:id="rId321" display="http://web.higov.net/oip/rrs/popup_list_agency_by_login.php?text=opener.document.myform.x_Agency_Codetxt&amp;title=Agency%20Code&amp;id=opener.document.myform.x_Agency_Code&amp;dept=A21"/>
    <hyperlink ref="BQ131" r:id="rId322" display="http://web.higov.net/oip/rrs/popup_list_agency_by_login.php?text=opener.document.myform.x_Agency_Codetxt&amp;title=Agency%20Code&amp;id=opener.document.myform.x_Agency_Code&amp;dept=A21"/>
    <hyperlink ref="BQ132" r:id="rId323" display="http://web.higov.net/oip/rrs/popup_list_agency_by_login.php?text=opener.document.myform.x_Agency_Codetxt&amp;title=Agency%20Code&amp;id=opener.document.myform.x_Agency_Code&amp;dept=A21"/>
    <hyperlink ref="BQ133" r:id="rId324" display="http://web.higov.net/oip/rrs/popup_list_agency_by_login.php?text=opener.document.myform.x_Agency_Codetxt&amp;title=Agency%20Code&amp;id=opener.document.myform.x_Agency_Code&amp;dept=A21"/>
    <hyperlink ref="BQ134" r:id="rId325" display="http://web.higov.net/oip/rrs/popup_list_agency_by_login.php?text=opener.document.myform.x_Agency_Codetxt&amp;title=Agency%20Code&amp;id=opener.document.myform.x_Agency_Code&amp;dept=A21"/>
    <hyperlink ref="BQ135" r:id="rId326" display="http://web.higov.net/oip/rrs/popup_list_agency_by_login.php?text=opener.document.myform.x_Agency_Codetxt&amp;title=Agency%20Code&amp;id=opener.document.myform.x_Agency_Code&amp;dept=A21"/>
    <hyperlink ref="BQ136" r:id="rId327" display="http://web.higov.net/oip/rrs/popup_list_agency_by_login.php?text=opener.document.myform.x_Agency_Codetxt&amp;title=Agency%20Code&amp;id=opener.document.myform.x_Agency_Code&amp;dept=A21"/>
    <hyperlink ref="BQ137" r:id="rId328" display="http://web.higov.net/oip/rrs/popup_list_agency_by_login.php?text=opener.document.myform.x_Agency_Codetxt&amp;title=Agency%20Code&amp;id=opener.document.myform.x_Agency_Code&amp;dept=A21"/>
    <hyperlink ref="BQ138" r:id="rId329" display="http://web.higov.net/oip/rrs/popup_list_agency_by_login.php?text=opener.document.myform.x_Agency_Codetxt&amp;title=Agency%20Code&amp;id=opener.document.myform.x_Agency_Code&amp;dept=A21"/>
    <hyperlink ref="BQ139" r:id="rId330" display="http://web.higov.net/oip/rrs/popup_list_agency_by_login.php?text=opener.document.myform.x_Agency_Codetxt&amp;title=Agency%20Code&amp;id=opener.document.myform.x_Agency_Code&amp;dept=A21"/>
    <hyperlink ref="BQ140" r:id="rId331" display="http://web.higov.net/oip/rrs/popup_list_agency_by_login.php?text=opener.document.myform.x_Agency_Codetxt&amp;title=Agency%20Code&amp;id=opener.document.myform.x_Agency_Code&amp;dept=A21"/>
    <hyperlink ref="BQ141" r:id="rId332" display="http://web.higov.net/oip/rrs/popup_list_agency_by_login.php?text=opener.document.myform.x_Agency_Codetxt&amp;title=Agency%20Code&amp;id=opener.document.myform.x_Agency_Code&amp;dept=A21"/>
    <hyperlink ref="BQ142" r:id="rId333" display="http://web.higov.net/oip/rrs/popup_list_agency_by_login.php?text=opener.document.myform.x_Agency_Codetxt&amp;title=Agency%20Code&amp;id=opener.document.myform.x_Agency_Code&amp;dept=A21"/>
    <hyperlink ref="BQ143" r:id="rId334" display="http://web.higov.net/oip/rrs/popup_list_agency_by_login.php?text=opener.document.myform.x_Agency_Codetxt&amp;title=Agency%20Code&amp;id=opener.document.myform.x_Agency_Code&amp;dept=A21"/>
    <hyperlink ref="BQ144" r:id="rId335" display="http://web.higov.net/oip/rrs/popup_list_agency_by_login.php?text=opener.document.myform.x_Agency_Codetxt&amp;title=Agency%20Code&amp;id=opener.document.myform.x_Agency_Code&amp;dept=A21"/>
    <hyperlink ref="BQ145" r:id="rId336" display="http://web.higov.net/oip/rrs/popup_list_agency_by_login.php?text=opener.document.myform.x_Agency_Codetxt&amp;title=Agency%20Code&amp;id=opener.document.myform.x_Agency_Code&amp;dept=A21"/>
    <hyperlink ref="BQ146" r:id="rId337" display="http://web.higov.net/oip/rrs/popup_list_agency_by_login.php?text=opener.document.myform.x_Agency_Codetxt&amp;title=Agency%20Code&amp;id=opener.document.myform.x_Agency_Code&amp;dept=A21"/>
    <hyperlink ref="BQ147" r:id="rId338" display="http://web.higov.net/oip/rrs/popup_list_agency_by_login.php?text=opener.document.myform.x_Agency_Codetxt&amp;title=Agency%20Code&amp;id=opener.document.myform.x_Agency_Code&amp;dept=A21"/>
    <hyperlink ref="BQ148" r:id="rId339" display="http://web.higov.net/oip/rrs/popup_list_agency_by_login.php?text=opener.document.myform.x_Agency_Codetxt&amp;title=Agency%20Code&amp;id=opener.document.myform.x_Agency_Code&amp;dept=A21"/>
    <hyperlink ref="BQ149" r:id="rId340" display="http://web.higov.net/oip/rrs/popup_list_agency_by_login.php?text=opener.document.myform.x_Agency_Codetxt&amp;title=Agency%20Code&amp;id=opener.document.myform.x_Agency_Code&amp;dept=A21"/>
    <hyperlink ref="BQ150" r:id="rId341" display="http://web.higov.net/oip/rrs/popup_list_agency_by_login.php?text=opener.document.myform.x_Agency_Codetxt&amp;title=Agency%20Code&amp;id=opener.document.myform.x_Agency_Code&amp;dept=A21"/>
    <hyperlink ref="BQ151" r:id="rId342" display="http://web.higov.net/oip/rrs/popup_list_agency_by_login.php?text=opener.document.myform.x_Agency_Codetxt&amp;title=Agency%20Code&amp;id=opener.document.myform.x_Agency_Code&amp;dept=A21"/>
    <hyperlink ref="BQ152" r:id="rId343" display="http://web.higov.net/oip/rrs/popup_list_agency_by_login.php?text=opener.document.myform.x_Agency_Codetxt&amp;title=Agency%20Code&amp;id=opener.document.myform.x_Agency_Code&amp;dept=A21"/>
    <hyperlink ref="BQ153" r:id="rId344" display="http://web.higov.net/oip/rrs/popup_list_agency_by_login.php?text=opener.document.myform.x_Agency_Codetxt&amp;title=Agency%20Code&amp;id=opener.document.myform.x_Agency_Code&amp;dept=A21"/>
    <hyperlink ref="BQ154" r:id="rId345" display="http://web.higov.net/oip/rrs/popup_list_agency_by_login.php?text=opener.document.myform.x_Agency_Codetxt&amp;title=Agency%20Code&amp;id=opener.document.myform.x_Agency_Code&amp;dept=A21"/>
    <hyperlink ref="BQ155" r:id="rId346" display="http://web.higov.net/oip/rrs/popup_list_agency_by_login.php?text=opener.document.myform.x_Agency_Codetxt&amp;title=Agency%20Code&amp;id=opener.document.myform.x_Agency_Code&amp;dept=A21"/>
    <hyperlink ref="BQ156" r:id="rId347" display="http://web.higov.net/oip/rrs/popup_list_agency_by_login.php?text=opener.document.myform.x_Agency_Codetxt&amp;title=Agency%20Code&amp;id=opener.document.myform.x_Agency_Code&amp;dept=A21"/>
    <hyperlink ref="BQ157" r:id="rId348" display="http://web.higov.net/oip/rrs/popup_list_agency_by_login.php?text=opener.document.myform.x_Agency_Codetxt&amp;title=Agency%20Code&amp;id=opener.document.myform.x_Agency_Code&amp;dept=A21"/>
    <hyperlink ref="BQ158" r:id="rId349" display="http://web.higov.net/oip/rrs/popup_list_agency_by_login.php?text=opener.document.myform.x_Agency_Codetxt&amp;title=Agency%20Code&amp;id=opener.document.myform.x_Agency_Code&amp;dept=A21"/>
    <hyperlink ref="BQ159" r:id="rId350" display="http://web.higov.net/oip/rrs/popup_list_agency_by_login.php?text=opener.document.myform.x_Agency_Codetxt&amp;title=Agency%20Code&amp;id=opener.document.myform.x_Agency_Code&amp;dept=A21"/>
    <hyperlink ref="BQ160" r:id="rId351" display="http://web.higov.net/oip/rrs/popup_list_agency_by_login.php?text=opener.document.myform.x_Agency_Codetxt&amp;title=Agency%20Code&amp;id=opener.document.myform.x_Agency_Code&amp;dept=A21"/>
    <hyperlink ref="BQ161" r:id="rId352" display="http://web.higov.net/oip/rrs/popup_list_agency_by_login.php?text=opener.document.myform.x_Agency_Codetxt&amp;title=Agency%20Code&amp;id=opener.document.myform.x_Agency_Code&amp;dept=A21"/>
    <hyperlink ref="BQ162" r:id="rId353" display="http://web.higov.net/oip/rrs/popup_list_agency_by_login.php?text=opener.document.myform.x_Agency_Codetxt&amp;title=Agency%20Code&amp;id=opener.document.myform.x_Agency_Code&amp;dept=A21"/>
    <hyperlink ref="BQ163" r:id="rId354" display="http://web.higov.net/oip/rrs/popup_list_agency_by_login.php?text=opener.document.myform.x_Agency_Codetxt&amp;title=Agency%20Code&amp;id=opener.document.myform.x_Agency_Code&amp;dept=A21"/>
    <hyperlink ref="BQ164" r:id="rId355" display="http://web.higov.net/oip/rrs/popup_list_agency_by_login.php?text=opener.document.myform.x_Agency_Codetxt&amp;title=Agency%20Code&amp;id=opener.document.myform.x_Agency_Code&amp;dept=A21"/>
    <hyperlink ref="BQ165" r:id="rId356" display="http://web.higov.net/oip/rrs/popup_list_agency_by_login.php?text=opener.document.myform.x_Agency_Codetxt&amp;title=Agency%20Code&amp;id=opener.document.myform.x_Agency_Code&amp;dept=A21"/>
    <hyperlink ref="BQ166" r:id="rId357" display="http://web.higov.net/oip/rrs/popup_list_agency_by_login.php?text=opener.document.myform.x_Agency_Codetxt&amp;title=Agency%20Code&amp;id=opener.document.myform.x_Agency_Code&amp;dept=A21"/>
    <hyperlink ref="BQ167" r:id="rId358" display="http://web.higov.net/oip/rrs/popup_list_agency_by_login.php?text=opener.document.myform.x_Agency_Codetxt&amp;title=Agency%20Code&amp;id=opener.document.myform.x_Agency_Code&amp;dept=A21"/>
    <hyperlink ref="BQ168" r:id="rId359" display="http://web.higov.net/oip/rrs/popup_list_agency_by_login.php?text=opener.document.myform.x_Agency_Codetxt&amp;title=Agency%20Code&amp;id=opener.document.myform.x_Agency_Code&amp;dept=A21"/>
    <hyperlink ref="BQ169" r:id="rId360" display="http://web.higov.net/oip/rrs/popup_list_agency_by_login.php?text=opener.document.myform.x_Agency_Codetxt&amp;title=Agency%20Code&amp;id=opener.document.myform.x_Agency_Code&amp;dept=A21"/>
    <hyperlink ref="BQ170" r:id="rId361" display="http://web.higov.net/oip/rrs/popup_list_agency_by_login.php?text=opener.document.myform.x_Agency_Codetxt&amp;title=Agency%20Code&amp;id=opener.document.myform.x_Agency_Code&amp;dept=A21"/>
    <hyperlink ref="BQ171" r:id="rId362" display="http://web.higov.net/oip/rrs/popup_list_agency_by_login.php?text=opener.document.myform.x_Agency_Codetxt&amp;title=Agency%20Code&amp;id=opener.document.myform.x_Agency_Code&amp;dept=A21"/>
    <hyperlink ref="BQ172" r:id="rId363" display="http://web.higov.net/oip/rrs/popup_list_agency_by_login.php?text=opener.document.myform.x_Agency_Codetxt&amp;title=Agency%20Code&amp;id=opener.document.myform.x_Agency_Code&amp;dept=A21"/>
    <hyperlink ref="BQ173" r:id="rId364" display="http://web.higov.net/oip/rrs/popup_list_agency_by_login.php?text=opener.document.myform.x_Agency_Codetxt&amp;title=Agency%20Code&amp;id=opener.document.myform.x_Agency_Code&amp;dept=A21"/>
    <hyperlink ref="BQ174" r:id="rId365" display="http://web.higov.net/oip/rrs/popup_list_agency_by_login.php?text=opener.document.myform.x_Agency_Codetxt&amp;title=Agency%20Code&amp;id=opener.document.myform.x_Agency_Code&amp;dept=A21"/>
    <hyperlink ref="BQ175" r:id="rId366" display="http://web.higov.net/oip/rrs/popup_list_agency_by_login.php?text=opener.document.myform.x_Agency_Codetxt&amp;title=Agency%20Code&amp;id=opener.document.myform.x_Agency_Code&amp;dept=A21"/>
    <hyperlink ref="BQ176" r:id="rId367" display="http://web.higov.net/oip/rrs/popup_list_agency_by_login.php?text=opener.document.myform.x_Agency_Codetxt&amp;title=Agency%20Code&amp;id=opener.document.myform.x_Agency_Code&amp;dept=A21"/>
    <hyperlink ref="BQ177" r:id="rId368" display="http://web.higov.net/oip/rrs/popup_list_agency_by_login.php?text=opener.document.myform.x_Agency_Codetxt&amp;title=Agency%20Code&amp;id=opener.document.myform.x_Agency_Code&amp;dept=A21"/>
    <hyperlink ref="BQ178" r:id="rId369" display="http://web.higov.net/oip/rrs/popup_list_agency_by_login.php?text=opener.document.myform.x_Agency_Codetxt&amp;title=Agency%20Code&amp;id=opener.document.myform.x_Agency_Code&amp;dept=A21"/>
    <hyperlink ref="BQ179" r:id="rId370" display="http://web.higov.net/oip/rrs/popup_list_agency_by_login.php?text=opener.document.myform.x_Agency_Codetxt&amp;title=Agency%20Code&amp;id=opener.document.myform.x_Agency_Code&amp;dept=A21"/>
    <hyperlink ref="BQ180" r:id="rId371" display="http://web.higov.net/oip/rrs/popup_list_agency_by_login.php?text=opener.document.myform.x_Agency_Codetxt&amp;title=Agency%20Code&amp;id=opener.document.myform.x_Agency_Code&amp;dept=A21"/>
    <hyperlink ref="BQ181" r:id="rId372" display="http://web.higov.net/oip/rrs/popup_list_agency_by_login.php?text=opener.document.myform.x_Agency_Codetxt&amp;title=Agency%20Code&amp;id=opener.document.myform.x_Agency_Code&amp;dept=A21"/>
    <hyperlink ref="BQ182" r:id="rId373" display="http://web.higov.net/oip/rrs/popup_list_agency_by_login.php?text=opener.document.myform.x_Agency_Codetxt&amp;title=Agency%20Code&amp;id=opener.document.myform.x_Agency_Code&amp;dept=A21"/>
    <hyperlink ref="BQ183" r:id="rId374" display="http://web.higov.net/oip/rrs/popup_list_agency_by_login.php?text=opener.document.myform.x_Agency_Codetxt&amp;title=Agency%20Code&amp;id=opener.document.myform.x_Agency_Code&amp;dept=A21"/>
    <hyperlink ref="BQ184" r:id="rId375" display="http://web.higov.net/oip/rrs/popup_list_agency_by_login.php?text=opener.document.myform.x_Agency_Codetxt&amp;title=Agency%20Code&amp;id=opener.document.myform.x_Agency_Code&amp;dept=A21"/>
    <hyperlink ref="BQ185" r:id="rId376" display="http://web.higov.net/oip/rrs/popup_list_agency_by_login.php?text=opener.document.myform.x_Agency_Codetxt&amp;title=Agency%20Code&amp;id=opener.document.myform.x_Agency_Code&amp;dept=A21"/>
    <hyperlink ref="BQ186" r:id="rId377" display="http://web.higov.net/oip/rrs/popup_list_agency_by_login.php?text=opener.document.myform.x_Agency_Codetxt&amp;title=Agency%20Code&amp;id=opener.document.myform.x_Agency_Code&amp;dept=A21"/>
    <hyperlink ref="BQ187" r:id="rId378" display="http://web.higov.net/oip/rrs/popup_list_agency_by_login.php?text=opener.document.myform.x_Agency_Codetxt&amp;title=Agency%20Code&amp;id=opener.document.myform.x_Agency_Code&amp;dept=A21"/>
    <hyperlink ref="BQ188" r:id="rId379" display="http://web.higov.net/oip/rrs/popup_list_agency_by_login.php?text=opener.document.myform.x_Agency_Codetxt&amp;title=Agency%20Code&amp;id=opener.document.myform.x_Agency_Code&amp;dept=A21"/>
    <hyperlink ref="BQ189" r:id="rId380" display="http://web.higov.net/oip/rrs/popup_list_agency_by_login.php?text=opener.document.myform.x_Agency_Codetxt&amp;title=Agency%20Code&amp;id=opener.document.myform.x_Agency_Code&amp;dept=A21"/>
    <hyperlink ref="BQ190" r:id="rId381" display="http://web.higov.net/oip/rrs/popup_list_agency_by_login.php?text=opener.document.myform.x_Agency_Codetxt&amp;title=Agency%20Code&amp;id=opener.document.myform.x_Agency_Code&amp;dept=A21"/>
    <hyperlink ref="BQ191" r:id="rId382" display="http://web.higov.net/oip/rrs/popup_list_agency_by_login.php?text=opener.document.myform.x_Agency_Codetxt&amp;title=Agency%20Code&amp;id=opener.document.myform.x_Agency_Code&amp;dept=A21"/>
    <hyperlink ref="BQ192" r:id="rId383" display="http://web.higov.net/oip/rrs/popup_list_agency_by_login.php?text=opener.document.myform.x_Agency_Codetxt&amp;title=Agency%20Code&amp;id=opener.document.myform.x_Agency_Code&amp;dept=A21"/>
    <hyperlink ref="BQ193" r:id="rId384" display="http://web.higov.net/oip/rrs/popup_list_agency_by_login.php?text=opener.document.myform.x_Agency_Codetxt&amp;title=Agency%20Code&amp;id=opener.document.myform.x_Agency_Code&amp;dept=A21"/>
    <hyperlink ref="BQ194" r:id="rId385" display="http://web.higov.net/oip/rrs/popup_list_agency_by_login.php?text=opener.document.myform.x_Agency_Codetxt&amp;title=Agency%20Code&amp;id=opener.document.myform.x_Agency_Code&amp;dept=A21"/>
    <hyperlink ref="BQ195" r:id="rId386" display="http://web.higov.net/oip/rrs/popup_list_agency_by_login.php?text=opener.document.myform.x_Agency_Codetxt&amp;title=Agency%20Code&amp;id=opener.document.myform.x_Agency_Code&amp;dept=A21"/>
    <hyperlink ref="BQ196" r:id="rId387" display="http://web.higov.net/oip/rrs/popup_list_agency_by_login.php?text=opener.document.myform.x_Agency_Codetxt&amp;title=Agency%20Code&amp;id=opener.document.myform.x_Agency_Code&amp;dept=A21"/>
    <hyperlink ref="BQ197" r:id="rId388" display="http://web.higov.net/oip/rrs/popup_list_agency_by_login.php?text=opener.document.myform.x_Agency_Codetxt&amp;title=Agency%20Code&amp;id=opener.document.myform.x_Agency_Code&amp;dept=A21"/>
    <hyperlink ref="BQ198" r:id="rId389" display="http://web.higov.net/oip/rrs/popup_list_agency_by_login.php?text=opener.document.myform.x_Agency_Codetxt&amp;title=Agency%20Code&amp;id=opener.document.myform.x_Agency_Code&amp;dept=A21"/>
    <hyperlink ref="BQ199" r:id="rId390" display="http://web.higov.net/oip/rrs/popup_list_agency_by_login.php?text=opener.document.myform.x_Agency_Codetxt&amp;title=Agency%20Code&amp;id=opener.document.myform.x_Agency_Code&amp;dept=A21"/>
    <hyperlink ref="BQ200" r:id="rId391" display="http://web.higov.net/oip/rrs/popup_list_agency_by_login.php?text=opener.document.myform.x_Agency_Codetxt&amp;title=Agency%20Code&amp;id=opener.document.myform.x_Agency_Code&amp;dept=A21"/>
    <hyperlink ref="BQ201" r:id="rId392" display="http://web.higov.net/oip/rrs/popup_list_agency_by_login.php?text=opener.document.myform.x_Agency_Codetxt&amp;title=Agency%20Code&amp;id=opener.document.myform.x_Agency_Code&amp;dept=A21"/>
    <hyperlink ref="BQ202" r:id="rId393" display="http://web.higov.net/oip/rrs/popup_list_agency_by_login.php?text=opener.document.myform.x_Agency_Codetxt&amp;title=Agency%20Code&amp;id=opener.document.myform.x_Agency_Code&amp;dept=A21"/>
    <hyperlink ref="BQ203" r:id="rId394" display="http://web.higov.net/oip/rrs/popup_list_agency_by_login.php?text=opener.document.myform.x_Agency_Codetxt&amp;title=Agency%20Code&amp;id=opener.document.myform.x_Agency_Code&amp;dept=A21"/>
    <hyperlink ref="BQ204" r:id="rId395" display="http://web.higov.net/oip/rrs/popup_list_agency_by_login.php?text=opener.document.myform.x_Agency_Codetxt&amp;title=Agency%20Code&amp;id=opener.document.myform.x_Agency_Code&amp;dept=A21"/>
    <hyperlink ref="BQ205" r:id="rId396" display="http://web.higov.net/oip/rrs/popup_list_agency_by_login.php?text=opener.document.myform.x_Agency_Codetxt&amp;title=Agency%20Code&amp;id=opener.document.myform.x_Agency_Code&amp;dept=A21"/>
    <hyperlink ref="BQ206" r:id="rId397" display="http://web.higov.net/oip/rrs/popup_list_agency_by_login.php?text=opener.document.myform.x_Agency_Codetxt&amp;title=Agency%20Code&amp;id=opener.document.myform.x_Agency_Code&amp;dept=A21"/>
    <hyperlink ref="BQ207" r:id="rId398" display="http://web.higov.net/oip/rrs/popup_list_agency_by_login.php?text=opener.document.myform.x_Agency_Codetxt&amp;title=Agency%20Code&amp;id=opener.document.myform.x_Agency_Code&amp;dept=A21"/>
    <hyperlink ref="BQ208" r:id="rId399" display="http://web.higov.net/oip/rrs/popup_list_agency_by_login.php?text=opener.document.myform.x_Agency_Codetxt&amp;title=Agency%20Code&amp;id=opener.document.myform.x_Agency_Code&amp;dept=A21"/>
    <hyperlink ref="BQ209" r:id="rId400" display="http://web.higov.net/oip/rrs/popup_list_agency_by_login.php?text=opener.document.myform.x_Agency_Codetxt&amp;title=Agency%20Code&amp;id=opener.document.myform.x_Agency_Code&amp;dept=A21"/>
    <hyperlink ref="BQ210" r:id="rId401" display="http://web.higov.net/oip/rrs/popup_list_agency_by_login.php?text=opener.document.myform.x_Agency_Codetxt&amp;title=Agency%20Code&amp;id=opener.document.myform.x_Agency_Code&amp;dept=A21"/>
    <hyperlink ref="BQ211" r:id="rId402" display="http://web.higov.net/oip/rrs/popup_list_agency_by_login.php?text=opener.document.myform.x_Agency_Codetxt&amp;title=Agency%20Code&amp;id=opener.document.myform.x_Agency_Code&amp;dept=A21"/>
    <hyperlink ref="BQ212" r:id="rId403" display="http://web.higov.net/oip/rrs/popup_list_agency_by_login.php?text=opener.document.myform.x_Agency_Codetxt&amp;title=Agency%20Code&amp;id=opener.document.myform.x_Agency_Code&amp;dept=A21"/>
    <hyperlink ref="BQ213" r:id="rId404" display="http://web.higov.net/oip/rrs/popup_list_agency_by_login.php?text=opener.document.myform.x_Agency_Codetxt&amp;title=Agency%20Code&amp;id=opener.document.myform.x_Agency_Code&amp;dept=A21"/>
    <hyperlink ref="BQ214" r:id="rId405" display="http://web.higov.net/oip/rrs/popup_list_agency_by_login.php?text=opener.document.myform.x_Agency_Codetxt&amp;title=Agency%20Code&amp;id=opener.document.myform.x_Agency_Code&amp;dept=A21"/>
    <hyperlink ref="BQ215" r:id="rId406" display="http://web.higov.net/oip/rrs/popup_list_agency_by_login.php?text=opener.document.myform.x_Agency_Codetxt&amp;title=Agency%20Code&amp;id=opener.document.myform.x_Agency_Code&amp;dept=A21"/>
    <hyperlink ref="BQ216" r:id="rId407" display="http://web.higov.net/oip/rrs/popup_list_agency_by_login.php?text=opener.document.myform.x_Agency_Codetxt&amp;title=Agency%20Code&amp;id=opener.document.myform.x_Agency_Code&amp;dept=A21"/>
    <hyperlink ref="BQ217" r:id="rId408" display="http://web.higov.net/oip/rrs/popup_list_agency_by_login.php?text=opener.document.myform.x_Agency_Codetxt&amp;title=Agency%20Code&amp;id=opener.document.myform.x_Agency_Code&amp;dept=A21"/>
    <hyperlink ref="BQ218" r:id="rId409" display="http://web.higov.net/oip/rrs/popup_list_agency_by_login.php?text=opener.document.myform.x_Agency_Codetxt&amp;title=Agency%20Code&amp;id=opener.document.myform.x_Agency_Code&amp;dept=A21"/>
    <hyperlink ref="BQ219" r:id="rId410" display="http://web.higov.net/oip/rrs/popup_list_agency_by_login.php?text=opener.document.myform.x_Agency_Codetxt&amp;title=Agency%20Code&amp;id=opener.document.myform.x_Agency_Code&amp;dept=A21"/>
    <hyperlink ref="BQ220" r:id="rId411" display="http://web.higov.net/oip/rrs/popup_list_agency_by_login.php?text=opener.document.myform.x_Agency_Codetxt&amp;title=Agency%20Code&amp;id=opener.document.myform.x_Agency_Code&amp;dept=A21"/>
    <hyperlink ref="BQ221" r:id="rId412" display="http://web.higov.net/oip/rrs/popup_list_agency_by_login.php?text=opener.document.myform.x_Agency_Codetxt&amp;title=Agency%20Code&amp;id=opener.document.myform.x_Agency_Code&amp;dept=A21"/>
    <hyperlink ref="BQ222" r:id="rId413" display="http://web.higov.net/oip/rrs/popup_list_agency_by_login.php?text=opener.document.myform.x_Agency_Codetxt&amp;title=Agency%20Code&amp;id=opener.document.myform.x_Agency_Code&amp;dept=A21"/>
    <hyperlink ref="BQ223" r:id="rId414" display="http://web.higov.net/oip/rrs/popup_list_agency_by_login.php?text=opener.document.myform.x_Agency_Codetxt&amp;title=Agency%20Code&amp;id=opener.document.myform.x_Agency_Code&amp;dept=A21"/>
    <hyperlink ref="BQ224" r:id="rId415" display="http://web.higov.net/oip/rrs/popup_list_agency_by_login.php?text=opener.document.myform.x_Agency_Codetxt&amp;title=Agency%20Code&amp;id=opener.document.myform.x_Agency_Code&amp;dept=A21"/>
    <hyperlink ref="BQ225" r:id="rId416" display="http://web.higov.net/oip/rrs/popup_list_agency_by_login.php?text=opener.document.myform.x_Agency_Codetxt&amp;title=Agency%20Code&amp;id=opener.document.myform.x_Agency_Code&amp;dept=A21"/>
    <hyperlink ref="BQ226" r:id="rId417" display="http://web.higov.net/oip/rrs/popup_list_agency_by_login.php?text=opener.document.myform.x_Agency_Codetxt&amp;title=Agency%20Code&amp;id=opener.document.myform.x_Agency_Code&amp;dept=A21"/>
    <hyperlink ref="BQ227" r:id="rId418" display="http://web.higov.net/oip/rrs/popup_list_agency_by_login.php?text=opener.document.myform.x_Agency_Codetxt&amp;title=Agency%20Code&amp;id=opener.document.myform.x_Agency_Code&amp;dept=A21"/>
    <hyperlink ref="BQ228" r:id="rId419" display="http://web.higov.net/oip/rrs/popup_list_agency_by_login.php?text=opener.document.myform.x_Agency_Codetxt&amp;title=Agency%20Code&amp;id=opener.document.myform.x_Agency_Code&amp;dept=A21"/>
    <hyperlink ref="BQ229" r:id="rId420" display="http://web.higov.net/oip/rrs/popup_list_agency_by_login.php?text=opener.document.myform.x_Agency_Codetxt&amp;title=Agency%20Code&amp;id=opener.document.myform.x_Agency_Code&amp;dept=A21"/>
    <hyperlink ref="BQ230" r:id="rId421" display="http://web.higov.net/oip/rrs/popup_list_agency_by_login.php?text=opener.document.myform.x_Agency_Codetxt&amp;title=Agency%20Code&amp;id=opener.document.myform.x_Agency_Code&amp;dept=A21"/>
    <hyperlink ref="BQ231" r:id="rId422" display="http://web.higov.net/oip/rrs/popup_list_agency_by_login.php?text=opener.document.myform.x_Agency_Codetxt&amp;title=Agency%20Code&amp;id=opener.document.myform.x_Agency_Code&amp;dept=A21"/>
    <hyperlink ref="BQ232" r:id="rId423" display="http://web.higov.net/oip/rrs/popup_list_agency_by_login.php?text=opener.document.myform.x_Agency_Codetxt&amp;title=Agency%20Code&amp;id=opener.document.myform.x_Agency_Code&amp;dept=A21"/>
    <hyperlink ref="BQ233" r:id="rId424" display="http://web.higov.net/oip/rrs/popup_list_agency_by_login.php?text=opener.document.myform.x_Agency_Codetxt&amp;title=Agency%20Code&amp;id=opener.document.myform.x_Agency_Code&amp;dept=A21"/>
    <hyperlink ref="BQ234" r:id="rId425" display="http://web.higov.net/oip/rrs/popup_list_agency_by_login.php?text=opener.document.myform.x_Agency_Codetxt&amp;title=Agency%20Code&amp;id=opener.document.myform.x_Agency_Code&amp;dept=A21"/>
    <hyperlink ref="BQ235" r:id="rId426" display="http://web.higov.net/oip/rrs/popup_list_agency_by_login.php?text=opener.document.myform.x_Agency_Codetxt&amp;title=Agency%20Code&amp;id=opener.document.myform.x_Agency_Code&amp;dept=A21"/>
    <hyperlink ref="BQ236" r:id="rId427" display="http://web.higov.net/oip/rrs/popup_list_agency_by_login.php?text=opener.document.myform.x_Agency_Codetxt&amp;title=Agency%20Code&amp;id=opener.document.myform.x_Agency_Code&amp;dept=A21"/>
    <hyperlink ref="BQ237" r:id="rId428" display="http://web.higov.net/oip/rrs/popup_list_agency_by_login.php?text=opener.document.myform.x_Agency_Codetxt&amp;title=Agency%20Code&amp;id=opener.document.myform.x_Agency_Code&amp;dept=A21"/>
    <hyperlink ref="BQ238" r:id="rId429" display="http://web.higov.net/oip/rrs/popup_list_agency_by_login.php?text=opener.document.myform.x_Agency_Codetxt&amp;title=Agency%20Code&amp;id=opener.document.myform.x_Agency_Code&amp;dept=A21"/>
    <hyperlink ref="BQ239" r:id="rId430" display="http://web.higov.net/oip/rrs/popup_list_agency_by_login.php?text=opener.document.myform.x_Agency_Codetxt&amp;title=Agency%20Code&amp;id=opener.document.myform.x_Agency_Code&amp;dept=A21"/>
    <hyperlink ref="BQ240" r:id="rId431" display="http://web.higov.net/oip/rrs/popup_list_agency_by_login.php?text=opener.document.myform.x_Agency_Codetxt&amp;title=Agency%20Code&amp;id=opener.document.myform.x_Agency_Code&amp;dept=A21"/>
    <hyperlink ref="BQ241" r:id="rId432" display="http://web.higov.net/oip/rrs/popup_list_agency_by_login.php?text=opener.document.myform.x_Agency_Codetxt&amp;title=Agency%20Code&amp;id=opener.document.myform.x_Agency_Code&amp;dept=A21"/>
    <hyperlink ref="BQ242" r:id="rId433" display="http://web.higov.net/oip/rrs/popup_list_agency_by_login.php?text=opener.document.myform.x_Agency_Codetxt&amp;title=Agency%20Code&amp;id=opener.document.myform.x_Agency_Code&amp;dept=A21"/>
    <hyperlink ref="BQ243" r:id="rId434" display="http://web.higov.net/oip/rrs/popup_list_agency_by_login.php?text=opener.document.myform.x_Agency_Codetxt&amp;title=Agency%20Code&amp;id=opener.document.myform.x_Agency_Code&amp;dept=A21"/>
    <hyperlink ref="BQ244" r:id="rId435" display="http://web.higov.net/oip/rrs/popup_list_agency_by_login.php?text=opener.document.myform.x_Agency_Codetxt&amp;title=Agency%20Code&amp;id=opener.document.myform.x_Agency_Code&amp;dept=A21"/>
    <hyperlink ref="BQ245" r:id="rId436" display="http://web.higov.net/oip/rrs/popup_list_agency_by_login.php?text=opener.document.myform.x_Agency_Codetxt&amp;title=Agency%20Code&amp;id=opener.document.myform.x_Agency_Code&amp;dept=A21"/>
    <hyperlink ref="BQ246" r:id="rId437" display="http://web.higov.net/oip/rrs/popup_list_agency_by_login.php?text=opener.document.myform.x_Agency_Codetxt&amp;title=Agency%20Code&amp;id=opener.document.myform.x_Agency_Code&amp;dept=A21"/>
    <hyperlink ref="BQ247" r:id="rId438" display="http://web.higov.net/oip/rrs/popup_list_agency_by_login.php?text=opener.document.myform.x_Agency_Codetxt&amp;title=Agency%20Code&amp;id=opener.document.myform.x_Agency_Code&amp;dept=A21"/>
    <hyperlink ref="BQ248" r:id="rId439" display="http://web.higov.net/oip/rrs/popup_list_agency_by_login.php?text=opener.document.myform.x_Agency_Codetxt&amp;title=Agency%20Code&amp;id=opener.document.myform.x_Agency_Code&amp;dept=A21"/>
    <hyperlink ref="BQ249" r:id="rId440" display="http://web.higov.net/oip/rrs/popup_list_agency_by_login.php?text=opener.document.myform.x_Agency_Codetxt&amp;title=Agency%20Code&amp;id=opener.document.myform.x_Agency_Code&amp;dept=A21"/>
    <hyperlink ref="BQ250" r:id="rId441" display="http://web.higov.net/oip/rrs/popup_list_agency_by_login.php?text=opener.document.myform.x_Agency_Codetxt&amp;title=Agency%20Code&amp;id=opener.document.myform.x_Agency_Code&amp;dept=A21"/>
    <hyperlink ref="BQ251" r:id="rId442" display="http://web.higov.net/oip/rrs/popup_list_agency_by_login.php?text=opener.document.myform.x_Agency_Codetxt&amp;title=Agency%20Code&amp;id=opener.document.myform.x_Agency_Code&amp;dept=A21"/>
    <hyperlink ref="BQ252" r:id="rId443" display="http://web.higov.net/oip/rrs/popup_list_agency_by_login.php?text=opener.document.myform.x_Agency_Codetxt&amp;title=Agency%20Code&amp;id=opener.document.myform.x_Agency_Code&amp;dept=A21"/>
    <hyperlink ref="BQ253" r:id="rId444" display="http://web.higov.net/oip/rrs/popup_list_agency_by_login.php?text=opener.document.myform.x_Agency_Codetxt&amp;title=Agency%20Code&amp;id=opener.document.myform.x_Agency_Code&amp;dept=A21"/>
    <hyperlink ref="BQ254" r:id="rId445" display="http://web.higov.net/oip/rrs/popup_list_agency_by_login.php?text=opener.document.myform.x_Agency_Codetxt&amp;title=Agency%20Code&amp;id=opener.document.myform.x_Agency_Code&amp;dept=A21"/>
    <hyperlink ref="BQ255" r:id="rId446" display="http://web.higov.net/oip/rrs/popup_list_agency_by_login.php?text=opener.document.myform.x_Agency_Codetxt&amp;title=Agency%20Code&amp;id=opener.document.myform.x_Agency_Code&amp;dept=A21"/>
    <hyperlink ref="BQ256" r:id="rId447" display="http://web.higov.net/oip/rrs/popup_list_agency_by_login.php?text=opener.document.myform.x_Agency_Codetxt&amp;title=Agency%20Code&amp;id=opener.document.myform.x_Agency_Code&amp;dept=A21"/>
    <hyperlink ref="BQ257" r:id="rId448" display="http://web.higov.net/oip/rrs/popup_list_agency_by_login.php?text=opener.document.myform.x_Agency_Codetxt&amp;title=Agency%20Code&amp;id=opener.document.myform.x_Agency_Code&amp;dept=A21"/>
    <hyperlink ref="BQ258" r:id="rId449" display="http://web.higov.net/oip/rrs/popup_list_agency_by_login.php?text=opener.document.myform.x_Agency_Codetxt&amp;title=Agency%20Code&amp;id=opener.document.myform.x_Agency_Code&amp;dept=A21"/>
    <hyperlink ref="BQ259" r:id="rId450" display="http://web.higov.net/oip/rrs/popup_list_agency_by_login.php?text=opener.document.myform.x_Agency_Codetxt&amp;title=Agency%20Code&amp;id=opener.document.myform.x_Agency_Code&amp;dept=A21"/>
    <hyperlink ref="BQ260" r:id="rId451" display="http://web.higov.net/oip/rrs/popup_list_agency_by_login.php?text=opener.document.myform.x_Agency_Codetxt&amp;title=Agency%20Code&amp;id=opener.document.myform.x_Agency_Code&amp;dept=A21"/>
    <hyperlink ref="BQ261" r:id="rId452" display="http://web.higov.net/oip/rrs/popup_list_agency_by_login.php?text=opener.document.myform.x_Agency_Codetxt&amp;title=Agency%20Code&amp;id=opener.document.myform.x_Agency_Code&amp;dept=A21"/>
    <hyperlink ref="BQ262" r:id="rId453" display="http://web.higov.net/oip/rrs/popup_list_agency_by_login.php?text=opener.document.myform.x_Agency_Codetxt&amp;title=Agency%20Code&amp;id=opener.document.myform.x_Agency_Code&amp;dept=A21"/>
    <hyperlink ref="BQ263" r:id="rId454" display="http://web.higov.net/oip/rrs/popup_list_agency_by_login.php?text=opener.document.myform.x_Agency_Codetxt&amp;title=Agency%20Code&amp;id=opener.document.myform.x_Agency_Code&amp;dept=A21"/>
    <hyperlink ref="BQ264" r:id="rId455" display="http://web.higov.net/oip/rrs/popup_list_agency_by_login.php?text=opener.document.myform.x_Agency_Codetxt&amp;title=Agency%20Code&amp;id=opener.document.myform.x_Agency_Code&amp;dept=A21"/>
    <hyperlink ref="BQ265" r:id="rId456" display="http://web.higov.net/oip/rrs/popup_list_agency_by_login.php?text=opener.document.myform.x_Agency_Codetxt&amp;title=Agency%20Code&amp;id=opener.document.myform.x_Agency_Code&amp;dept=A21"/>
    <hyperlink ref="BQ266" r:id="rId457" display="http://web.higov.net/oip/rrs/popup_list_agency_by_login.php?text=opener.document.myform.x_Agency_Codetxt&amp;title=Agency%20Code&amp;id=opener.document.myform.x_Agency_Code&amp;dept=A21"/>
    <hyperlink ref="BQ267" r:id="rId458" display="http://web.higov.net/oip/rrs/popup_list_agency_by_login.php?text=opener.document.myform.x_Agency_Codetxt&amp;title=Agency%20Code&amp;id=opener.document.myform.x_Agency_Code&amp;dept=A21"/>
    <hyperlink ref="BQ268" r:id="rId459" display="http://web.higov.net/oip/rrs/popup_list_agency_by_login.php?text=opener.document.myform.x_Agency_Codetxt&amp;title=Agency%20Code&amp;id=opener.document.myform.x_Agency_Code&amp;dept=A21"/>
    <hyperlink ref="BQ269" r:id="rId460" display="http://web.higov.net/oip/rrs/popup_list_agency_by_login.php?text=opener.document.myform.x_Agency_Codetxt&amp;title=Agency%20Code&amp;id=opener.document.myform.x_Agency_Code&amp;dept=A21"/>
    <hyperlink ref="BQ270" r:id="rId461" display="http://web.higov.net/oip/rrs/popup_list_agency_by_login.php?text=opener.document.myform.x_Agency_Codetxt&amp;title=Agency%20Code&amp;id=opener.document.myform.x_Agency_Code&amp;dept=A21"/>
    <hyperlink ref="BQ271" r:id="rId462" display="http://web.higov.net/oip/rrs/popup_list_agency_by_login.php?text=opener.document.myform.x_Agency_Codetxt&amp;title=Agency%20Code&amp;id=opener.document.myform.x_Agency_Code&amp;dept=A21"/>
    <hyperlink ref="BQ272" r:id="rId463" display="http://web.higov.net/oip/rrs/popup_list_agency_by_login.php?text=opener.document.myform.x_Agency_Codetxt&amp;title=Agency%20Code&amp;id=opener.document.myform.x_Agency_Code&amp;dept=A21"/>
    <hyperlink ref="BQ273" r:id="rId464" display="http://web.higov.net/oip/rrs/popup_list_agency_by_login.php?text=opener.document.myform.x_Agency_Codetxt&amp;title=Agency%20Code&amp;id=opener.document.myform.x_Agency_Code&amp;dept=A21"/>
    <hyperlink ref="BQ274" r:id="rId465" display="http://web.higov.net/oip/rrs/popup_list_agency_by_login.php?text=opener.document.myform.x_Agency_Codetxt&amp;title=Agency%20Code&amp;id=opener.document.myform.x_Agency_Code&amp;dept=A21"/>
    <hyperlink ref="BQ275" r:id="rId466" display="http://web.higov.net/oip/rrs/popup_list_agency_by_login.php?text=opener.document.myform.x_Agency_Codetxt&amp;title=Agency%20Code&amp;id=opener.document.myform.x_Agency_Code&amp;dept=A21"/>
    <hyperlink ref="BQ276" r:id="rId467" display="http://web.higov.net/oip/rrs/popup_list_agency_by_login.php?text=opener.document.myform.x_Agency_Codetxt&amp;title=Agency%20Code&amp;id=opener.document.myform.x_Agency_Code&amp;dept=A21"/>
    <hyperlink ref="BQ277" r:id="rId468" display="http://web.higov.net/oip/rrs/popup_list_agency_by_login.php?text=opener.document.myform.x_Agency_Codetxt&amp;title=Agency%20Code&amp;id=opener.document.myform.x_Agency_Code&amp;dept=A21"/>
    <hyperlink ref="BQ278" r:id="rId469" display="http://web.higov.net/oip/rrs/popup_list_agency_by_login.php?text=opener.document.myform.x_Agency_Codetxt&amp;title=Agency%20Code&amp;id=opener.document.myform.x_Agency_Code&amp;dept=A21"/>
    <hyperlink ref="BQ279" r:id="rId470" display="http://web.higov.net/oip/rrs/popup_list_agency_by_login.php?text=opener.document.myform.x_Agency_Codetxt&amp;title=Agency%20Code&amp;id=opener.document.myform.x_Agency_Code&amp;dept=A21"/>
    <hyperlink ref="BQ280" r:id="rId471" display="http://web.higov.net/oip/rrs/popup_list_agency_by_login.php?text=opener.document.myform.x_Agency_Codetxt&amp;title=Agency%20Code&amp;id=opener.document.myform.x_Agency_Code&amp;dept=A21"/>
    <hyperlink ref="BQ281" r:id="rId472" display="http://web.higov.net/oip/rrs/popup_list_agency_by_login.php?text=opener.document.myform.x_Agency_Codetxt&amp;title=Agency%20Code&amp;id=opener.document.myform.x_Agency_Code&amp;dept=A21"/>
    <hyperlink ref="BQ282" r:id="rId473" display="http://web.higov.net/oip/rrs/popup_list_agency_by_login.php?text=opener.document.myform.x_Agency_Codetxt&amp;title=Agency%20Code&amp;id=opener.document.myform.x_Agency_Code&amp;dept=A21"/>
    <hyperlink ref="BQ283" r:id="rId474" display="http://web.higov.net/oip/rrs/popup_list_agency_by_login.php?text=opener.document.myform.x_Agency_Codetxt&amp;title=Agency%20Code&amp;id=opener.document.myform.x_Agency_Code&amp;dept=A21"/>
    <hyperlink ref="BQ284" r:id="rId475" display="http://web.higov.net/oip/rrs/popup_list_agency_by_login.php?text=opener.document.myform.x_Agency_Codetxt&amp;title=Agency%20Code&amp;id=opener.document.myform.x_Agency_Code&amp;dept=A21"/>
    <hyperlink ref="BQ285" r:id="rId476" display="http://web.higov.net/oip/rrs/popup_list_agency_by_login.php?text=opener.document.myform.x_Agency_Codetxt&amp;title=Agency%20Code&amp;id=opener.document.myform.x_Agency_Code&amp;dept=A21"/>
    <hyperlink ref="BQ286" r:id="rId477" display="http://web.higov.net/oip/rrs/popup_list_agency_by_login.php?text=opener.document.myform.x_Agency_Codetxt&amp;title=Agency%20Code&amp;id=opener.document.myform.x_Agency_Code&amp;dept=A21"/>
    <hyperlink ref="BQ287" r:id="rId478" display="http://web.higov.net/oip/rrs/popup_list_agency_by_login.php?text=opener.document.myform.x_Agency_Codetxt&amp;title=Agency%20Code&amp;id=opener.document.myform.x_Agency_Code&amp;dept=A21"/>
    <hyperlink ref="BQ288" r:id="rId479" display="http://web.higov.net/oip/rrs/popup_list_agency_by_login.php?text=opener.document.myform.x_Agency_Codetxt&amp;title=Agency%20Code&amp;id=opener.document.myform.x_Agency_Code&amp;dept=A21"/>
    <hyperlink ref="BQ289" r:id="rId480" display="http://web.higov.net/oip/rrs/popup_list_agency_by_login.php?text=opener.document.myform.x_Agency_Codetxt&amp;title=Agency%20Code&amp;id=opener.document.myform.x_Agency_Code&amp;dept=A21"/>
    <hyperlink ref="BQ290" r:id="rId481" display="http://web.higov.net/oip/rrs/popup_list_agency_by_login.php?text=opener.document.myform.x_Agency_Codetxt&amp;title=Agency%20Code&amp;id=opener.document.myform.x_Agency_Code&amp;dept=A21"/>
    <hyperlink ref="BQ291" r:id="rId482" display="http://web.higov.net/oip/rrs/popup_list_agency_by_login.php?text=opener.document.myform.x_Agency_Codetxt&amp;title=Agency%20Code&amp;id=opener.document.myform.x_Agency_Code&amp;dept=A21"/>
    <hyperlink ref="BQ292" r:id="rId483" display="http://web.higov.net/oip/rrs/popup_list_agency_by_login.php?text=opener.document.myform.x_Agency_Codetxt&amp;title=Agency%20Code&amp;id=opener.document.myform.x_Agency_Code&amp;dept=A21"/>
    <hyperlink ref="BQ293" r:id="rId484" display="http://web.higov.net/oip/rrs/popup_list_agency_by_login.php?text=opener.document.myform.x_Agency_Codetxt&amp;title=Agency%20Code&amp;id=opener.document.myform.x_Agency_Code&amp;dept=A21"/>
    <hyperlink ref="BQ294" r:id="rId485" display="http://web.higov.net/oip/rrs/popup_list_agency_by_login.php?text=opener.document.myform.x_Agency_Codetxt&amp;title=Agency%20Code&amp;id=opener.document.myform.x_Agency_Code&amp;dept=A21"/>
    <hyperlink ref="BQ295" r:id="rId486" display="http://web.higov.net/oip/rrs/popup_list_agency_by_login.php?text=opener.document.myform.x_Agency_Codetxt&amp;title=Agency%20Code&amp;id=opener.document.myform.x_Agency_Code&amp;dept=A21"/>
    <hyperlink ref="BQ296" r:id="rId487" display="http://web.higov.net/oip/rrs/popup_list_agency_by_login.php?text=opener.document.myform.x_Agency_Codetxt&amp;title=Agency%20Code&amp;id=opener.document.myform.x_Agency_Code&amp;dept=A21"/>
    <hyperlink ref="BQ297" r:id="rId488" display="http://web.higov.net/oip/rrs/popup_list_agency_by_login.php?text=opener.document.myform.x_Agency_Codetxt&amp;title=Agency%20Code&amp;id=opener.document.myform.x_Agency_Code&amp;dept=A21"/>
    <hyperlink ref="BQ298" r:id="rId489" display="http://web.higov.net/oip/rrs/popup_list_agency_by_login.php?text=opener.document.myform.x_Agency_Codetxt&amp;title=Agency%20Code&amp;id=opener.document.myform.x_Agency_Code&amp;dept=A21"/>
    <hyperlink ref="BQ299" r:id="rId490" display="http://web.higov.net/oip/rrs/popup_list_agency_by_login.php?text=opener.document.myform.x_Agency_Codetxt&amp;title=Agency%20Code&amp;id=opener.document.myform.x_Agency_Code&amp;dept=A21"/>
    <hyperlink ref="BQ300" r:id="rId491" display="http://web.higov.net/oip/rrs/popup_list_agency_by_login.php?text=opener.document.myform.x_Agency_Codetxt&amp;title=Agency%20Code&amp;id=opener.document.myform.x_Agency_Code&amp;dept=A21"/>
    <hyperlink ref="BQ301" r:id="rId492" display="http://web.higov.net/oip/rrs/popup_list_agency_by_login.php?text=opener.document.myform.x_Agency_Codetxt&amp;title=Agency%20Code&amp;id=opener.document.myform.x_Agency_Code&amp;dept=A21"/>
    <hyperlink ref="BQ302" r:id="rId493" display="http://web.higov.net/oip/rrs/popup_list_agency_by_login.php?text=opener.document.myform.x_Agency_Codetxt&amp;title=Agency%20Code&amp;id=opener.document.myform.x_Agency_Code&amp;dept=A21"/>
    <hyperlink ref="BQ303" r:id="rId494" display="http://web.higov.net/oip/rrs/popup_list_agency_by_login.php?text=opener.document.myform.x_Agency_Codetxt&amp;title=Agency%20Code&amp;id=opener.document.myform.x_Agency_Code&amp;dept=A21"/>
    <hyperlink ref="BQ304" r:id="rId495" display="http://web.higov.net/oip/rrs/popup_list_agency_by_login.php?text=opener.document.myform.x_Agency_Codetxt&amp;title=Agency%20Code&amp;id=opener.document.myform.x_Agency_Code&amp;dept=A21"/>
    <hyperlink ref="BQ305" r:id="rId496" display="http://web.higov.net/oip/rrs/popup_list_agency_by_login.php?text=opener.document.myform.x_Agency_Codetxt&amp;title=Agency%20Code&amp;id=opener.document.myform.x_Agency_Code&amp;dept=A21"/>
    <hyperlink ref="BQ306" r:id="rId497" display="http://web.higov.net/oip/rrs/popup_list_agency_by_login.php?text=opener.document.myform.x_Agency_Codetxt&amp;title=Agency%20Code&amp;id=opener.document.myform.x_Agency_Code&amp;dept=A21"/>
    <hyperlink ref="BQ307" r:id="rId498" display="http://web.higov.net/oip/rrs/popup_list_agency_by_login.php?text=opener.document.myform.x_Agency_Codetxt&amp;title=Agency%20Code&amp;id=opener.document.myform.x_Agency_Code&amp;dept=A21"/>
    <hyperlink ref="BQ308" r:id="rId499" display="http://web.higov.net/oip/rrs/popup_list_agency_by_login.php?text=opener.document.myform.x_Agency_Codetxt&amp;title=Agency%20Code&amp;id=opener.document.myform.x_Agency_Code&amp;dept=A21"/>
    <hyperlink ref="BQ309" r:id="rId500" display="http://web.higov.net/oip/rrs/popup_list_agency_by_login.php?text=opener.document.myform.x_Agency_Codetxt&amp;title=Agency%20Code&amp;id=opener.document.myform.x_Agency_Code&amp;dept=A21"/>
    <hyperlink ref="BQ310" r:id="rId501" display="http://web.higov.net/oip/rrs/popup_list_agency_by_login.php?text=opener.document.myform.x_Agency_Codetxt&amp;title=Agency%20Code&amp;id=opener.document.myform.x_Agency_Code&amp;dept=A21"/>
    <hyperlink ref="BQ311" r:id="rId502" display="http://web.higov.net/oip/rrs/popup_list_agency_by_login.php?text=opener.document.myform.x_Agency_Codetxt&amp;title=Agency%20Code&amp;id=opener.document.myform.x_Agency_Code&amp;dept=A21"/>
    <hyperlink ref="BQ312" r:id="rId503" display="http://web.higov.net/oip/rrs/popup_list_agency_by_login.php?text=opener.document.myform.x_Agency_Codetxt&amp;title=Agency%20Code&amp;id=opener.document.myform.x_Agency_Code&amp;dept=A21"/>
    <hyperlink ref="BQ313" r:id="rId504" display="http://web.higov.net/oip/rrs/popup_list_agency_by_login.php?text=opener.document.myform.x_Agency_Codetxt&amp;title=Agency%20Code&amp;id=opener.document.myform.x_Agency_Code&amp;dept=A21"/>
    <hyperlink ref="BQ314" r:id="rId505" display="http://web.higov.net/oip/rrs/popup_list_agency_by_login.php?text=opener.document.myform.x_Agency_Codetxt&amp;title=Agency%20Code&amp;id=opener.document.myform.x_Agency_Code&amp;dept=A21"/>
    <hyperlink ref="BQ315" r:id="rId506" display="http://web.higov.net/oip/rrs/popup_list_agency_by_login.php?text=opener.document.myform.x_Agency_Codetxt&amp;title=Agency%20Code&amp;id=opener.document.myform.x_Agency_Code&amp;dept=A21"/>
    <hyperlink ref="BQ316" r:id="rId507" display="http://web.higov.net/oip/rrs/popup_list_agency_by_login.php?text=opener.document.myform.x_Agency_Codetxt&amp;title=Agency%20Code&amp;id=opener.document.myform.x_Agency_Code&amp;dept=A21"/>
    <hyperlink ref="BQ317" r:id="rId508" display="http://web.higov.net/oip/rrs/popup_list_agency_by_login.php?text=opener.document.myform.x_Agency_Codetxt&amp;title=Agency%20Code&amp;id=opener.document.myform.x_Agency_Code&amp;dept=A21"/>
    <hyperlink ref="BQ318" r:id="rId509" display="http://web.higov.net/oip/rrs/popup_list_agency_by_login.php?text=opener.document.myform.x_Agency_Codetxt&amp;title=Agency%20Code&amp;id=opener.document.myform.x_Agency_Code&amp;dept=A21"/>
    <hyperlink ref="BQ319" r:id="rId510" display="http://web.higov.net/oip/rrs/popup_list_agency_by_login.php?text=opener.document.myform.x_Agency_Codetxt&amp;title=Agency%20Code&amp;id=opener.document.myform.x_Agency_Code&amp;dept=A21"/>
    <hyperlink ref="BQ320" r:id="rId511" display="http://web.higov.net/oip/rrs/popup_list_agency_by_login.php?text=opener.document.myform.x_Agency_Codetxt&amp;title=Agency%20Code&amp;id=opener.document.myform.x_Agency_Code&amp;dept=A21"/>
    <hyperlink ref="BQ321" r:id="rId512" display="http://web.higov.net/oip/rrs/popup_list_agency_by_login.php?text=opener.document.myform.x_Agency_Codetxt&amp;title=Agency%20Code&amp;id=opener.document.myform.x_Agency_Code&amp;dept=A21"/>
    <hyperlink ref="BQ322" r:id="rId513" display="http://web.higov.net/oip/rrs/popup_list_agency_by_login.php?text=opener.document.myform.x_Agency_Codetxt&amp;title=Agency%20Code&amp;id=opener.document.myform.x_Agency_Code&amp;dept=A21"/>
    <hyperlink ref="BQ323" r:id="rId514" display="http://web.higov.net/oip/rrs/popup_list_agency_by_login.php?text=opener.document.myform.x_Agency_Codetxt&amp;title=Agency%20Code&amp;id=opener.document.myform.x_Agency_Code&amp;dept=A21"/>
    <hyperlink ref="BQ324" r:id="rId515" display="http://web.higov.net/oip/rrs/popup_list_agency_by_login.php?text=opener.document.myform.x_Agency_Codetxt&amp;title=Agency%20Code&amp;id=opener.document.myform.x_Agency_Code&amp;dept=A21"/>
    <hyperlink ref="BQ325" r:id="rId516" display="http://web.higov.net/oip/rrs/popup_list_agency_by_login.php?text=opener.document.myform.x_Agency_Codetxt&amp;title=Agency%20Code&amp;id=opener.document.myform.x_Agency_Code&amp;dept=A21"/>
    <hyperlink ref="BQ326" r:id="rId517" display="http://web.higov.net/oip/rrs/popup_list_agency_by_login.php?text=opener.document.myform.x_Agency_Codetxt&amp;title=Agency%20Code&amp;id=opener.document.myform.x_Agency_Code&amp;dept=A21"/>
    <hyperlink ref="BQ327" r:id="rId518" display="http://web.higov.net/oip/rrs/popup_list_agency_by_login.php?text=opener.document.myform.x_Agency_Codetxt&amp;title=Agency%20Code&amp;id=opener.document.myform.x_Agency_Code&amp;dept=A21"/>
    <hyperlink ref="BQ328" r:id="rId519" display="http://web.higov.net/oip/rrs/popup_list_agency_by_login.php?text=opener.document.myform.x_Agency_Codetxt&amp;title=Agency%20Code&amp;id=opener.document.myform.x_Agency_Code&amp;dept=A21"/>
    <hyperlink ref="BQ329" r:id="rId520" display="http://web.higov.net/oip/rrs/popup_list_agency_by_login.php?text=opener.document.myform.x_Agency_Codetxt&amp;title=Agency%20Code&amp;id=opener.document.myform.x_Agency_Code&amp;dept=A21"/>
    <hyperlink ref="BQ330" r:id="rId521" display="http://web.higov.net/oip/rrs/popup_list_agency_by_login.php?text=opener.document.myform.x_Agency_Codetxt&amp;title=Agency%20Code&amp;id=opener.document.myform.x_Agency_Code&amp;dept=A21"/>
    <hyperlink ref="BQ331" r:id="rId522" display="http://web.higov.net/oip/rrs/popup_list_agency_by_login.php?text=opener.document.myform.x_Agency_Codetxt&amp;title=Agency%20Code&amp;id=opener.document.myform.x_Agency_Code&amp;dept=A21"/>
    <hyperlink ref="BQ332" r:id="rId523" display="http://web.higov.net/oip/rrs/popup_list_agency_by_login.php?text=opener.document.myform.x_Agency_Codetxt&amp;title=Agency%20Code&amp;id=opener.document.myform.x_Agency_Code&amp;dept=A21"/>
    <hyperlink ref="BQ333" r:id="rId524" display="http://web.higov.net/oip/rrs/popup_list_agency_by_login.php?text=opener.document.myform.x_Agency_Codetxt&amp;title=Agency%20Code&amp;id=opener.document.myform.x_Agency_Code&amp;dept=A21"/>
    <hyperlink ref="BQ334" r:id="rId525" display="http://web.higov.net/oip/rrs/popup_list_agency_by_login.php?text=opener.document.myform.x_Agency_Codetxt&amp;title=Agency%20Code&amp;id=opener.document.myform.x_Agency_Code&amp;dept=A21"/>
    <hyperlink ref="BQ335" r:id="rId526" display="http://web.higov.net/oip/rrs/popup_list_agency_by_login.php?text=opener.document.myform.x_Agency_Codetxt&amp;title=Agency%20Code&amp;id=opener.document.myform.x_Agency_Code&amp;dept=A21"/>
    <hyperlink ref="BQ336" r:id="rId527" display="http://web.higov.net/oip/rrs/popup_list_agency_by_login.php?text=opener.document.myform.x_Agency_Codetxt&amp;title=Agency%20Code&amp;id=opener.document.myform.x_Agency_Code&amp;dept=A21"/>
    <hyperlink ref="BQ337" r:id="rId528" display="http://web.higov.net/oip/rrs/popup_list_agency_by_login.php?text=opener.document.myform.x_Agency_Codetxt&amp;title=Agency%20Code&amp;id=opener.document.myform.x_Agency_Code&amp;dept=A21"/>
    <hyperlink ref="BQ338" r:id="rId529" display="http://web.higov.net/oip/rrs/popup_list_agency_by_login.php?text=opener.document.myform.x_Agency_Codetxt&amp;title=Agency%20Code&amp;id=opener.document.myform.x_Agency_Code&amp;dept=A21"/>
    <hyperlink ref="BQ339" r:id="rId530" display="http://web.higov.net/oip/rrs/popup_list_agency_by_login.php?text=opener.document.myform.x_Agency_Codetxt&amp;title=Agency%20Code&amp;id=opener.document.myform.x_Agency_Code&amp;dept=A21"/>
    <hyperlink ref="BQ340" r:id="rId531" display="http://web.higov.net/oip/rrs/popup_list_agency_by_login.php?text=opener.document.myform.x_Agency_Codetxt&amp;title=Agency%20Code&amp;id=opener.document.myform.x_Agency_Code&amp;dept=A21"/>
    <hyperlink ref="BQ341" r:id="rId532" display="http://web.higov.net/oip/rrs/popup_list_agency_by_login.php?text=opener.document.myform.x_Agency_Codetxt&amp;title=Agency%20Code&amp;id=opener.document.myform.x_Agency_Code&amp;dept=A21"/>
    <hyperlink ref="BQ342" r:id="rId533" display="http://web.higov.net/oip/rrs/popup_list_agency_by_login.php?text=opener.document.myform.x_Agency_Codetxt&amp;title=Agency%20Code&amp;id=opener.document.myform.x_Agency_Code&amp;dept=A21"/>
    <hyperlink ref="BQ343" r:id="rId534" display="http://web.higov.net/oip/rrs/popup_list_agency_by_login.php?text=opener.document.myform.x_Agency_Codetxt&amp;title=Agency%20Code&amp;id=opener.document.myform.x_Agency_Code&amp;dept=A21"/>
    <hyperlink ref="BQ344" r:id="rId535" display="http://web.higov.net/oip/rrs/popup_list_agency_by_login.php?text=opener.document.myform.x_Agency_Codetxt&amp;title=Agency%20Code&amp;id=opener.document.myform.x_Agency_Code&amp;dept=A21"/>
    <hyperlink ref="BQ345" r:id="rId536" display="http://web.higov.net/oip/rrs/popup_list_agency_by_login.php?text=opener.document.myform.x_Agency_Codetxt&amp;title=Agency%20Code&amp;id=opener.document.myform.x_Agency_Code&amp;dept=A21"/>
    <hyperlink ref="BQ346" r:id="rId537" display="http://web.higov.net/oip/rrs/popup_list_agency_by_login.php?text=opener.document.myform.x_Agency_Codetxt&amp;title=Agency%20Code&amp;id=opener.document.myform.x_Agency_Code&amp;dept=A21"/>
    <hyperlink ref="BQ347" r:id="rId538" display="http://web.higov.net/oip/rrs/popup_list_agency_by_login.php?text=opener.document.myform.x_Agency_Codetxt&amp;title=Agency%20Code&amp;id=opener.document.myform.x_Agency_Code&amp;dept=A21"/>
    <hyperlink ref="BQ348" r:id="rId539" display="http://web.higov.net/oip/rrs/popup_list_agency_by_login.php?text=opener.document.myform.x_Agency_Codetxt&amp;title=Agency%20Code&amp;id=opener.document.myform.x_Agency_Code&amp;dept=A21"/>
    <hyperlink ref="BQ349" r:id="rId540" display="http://web.higov.net/oip/rrs/popup_list_agency_by_login.php?text=opener.document.myform.x_Agency_Codetxt&amp;title=Agency%20Code&amp;id=opener.document.myform.x_Agency_Code&amp;dept=A21"/>
    <hyperlink ref="BQ350" r:id="rId541" display="http://web.higov.net/oip/rrs/popup_list_agency_by_login.php?text=opener.document.myform.x_Agency_Codetxt&amp;title=Agency%20Code&amp;id=opener.document.myform.x_Agency_Code&amp;dept=A21"/>
    <hyperlink ref="BQ351" r:id="rId542" display="http://web.higov.net/oip/rrs/popup_list_agency_by_login.php?text=opener.document.myform.x_Agency_Codetxt&amp;title=Agency%20Code&amp;id=opener.document.myform.x_Agency_Code&amp;dept=A21"/>
    <hyperlink ref="BQ352" r:id="rId543" display="http://web.higov.net/oip/rrs/popup_list_agency_by_login.php?text=opener.document.myform.x_Agency_Codetxt&amp;title=Agency%20Code&amp;id=opener.document.myform.x_Agency_Code&amp;dept=A21"/>
    <hyperlink ref="BQ353" r:id="rId544" display="http://web.higov.net/oip/rrs/popup_list_agency_by_login.php?text=opener.document.myform.x_Agency_Codetxt&amp;title=Agency%20Code&amp;id=opener.document.myform.x_Agency_Code&amp;dept=A21"/>
    <hyperlink ref="BQ354" r:id="rId545" display="http://web.higov.net/oip/rrs/popup_list_agency_by_login.php?text=opener.document.myform.x_Agency_Codetxt&amp;title=Agency%20Code&amp;id=opener.document.myform.x_Agency_Code&amp;dept=A21"/>
    <hyperlink ref="BQ355" r:id="rId546" display="http://web.higov.net/oip/rrs/popup_list_agency_by_login.php?text=opener.document.myform.x_Agency_Codetxt&amp;title=Agency%20Code&amp;id=opener.document.myform.x_Agency_Code&amp;dept=A21"/>
    <hyperlink ref="BQ356" r:id="rId547" display="http://web.higov.net/oip/rrs/popup_list_agency_by_login.php?text=opener.document.myform.x_Agency_Codetxt&amp;title=Agency%20Code&amp;id=opener.document.myform.x_Agency_Code&amp;dept=A21"/>
    <hyperlink ref="BQ357" r:id="rId548" display="http://web.higov.net/oip/rrs/popup_list_agency_by_login.php?text=opener.document.myform.x_Agency_Codetxt&amp;title=Agency%20Code&amp;id=opener.document.myform.x_Agency_Code&amp;dept=A21"/>
    <hyperlink ref="BQ358" r:id="rId549" display="http://web.higov.net/oip/rrs/popup_list_agency_by_login.php?text=opener.document.myform.x_Agency_Codetxt&amp;title=Agency%20Code&amp;id=opener.document.myform.x_Agency_Code&amp;dept=A21"/>
    <hyperlink ref="BQ359" r:id="rId550" display="http://web.higov.net/oip/rrs/popup_list_agency_by_login.php?text=opener.document.myform.x_Agency_Codetxt&amp;title=Agency%20Code&amp;id=opener.document.myform.x_Agency_Code&amp;dept=A21"/>
    <hyperlink ref="BQ360" r:id="rId551" display="http://web.higov.net/oip/rrs/popup_list_agency_by_login.php?text=opener.document.myform.x_Agency_Codetxt&amp;title=Agency%20Code&amp;id=opener.document.myform.x_Agency_Code&amp;dept=A21"/>
    <hyperlink ref="BQ361" r:id="rId552" display="http://web.higov.net/oip/rrs/popup_list_agency_by_login.php?text=opener.document.myform.x_Agency_Codetxt&amp;title=Agency%20Code&amp;id=opener.document.myform.x_Agency_Code&amp;dept=A21"/>
    <hyperlink ref="BQ362" r:id="rId553" display="http://web.higov.net/oip/rrs/popup_list_agency_by_login.php?text=opener.document.myform.x_Agency_Codetxt&amp;title=Agency%20Code&amp;id=opener.document.myform.x_Agency_Code&amp;dept=A21"/>
    <hyperlink ref="BQ363" r:id="rId554" display="http://web.higov.net/oip/rrs/popup_list_agency_by_login.php?text=opener.document.myform.x_Agency_Codetxt&amp;title=Agency%20Code&amp;id=opener.document.myform.x_Agency_Code&amp;dept=A21"/>
    <hyperlink ref="BQ364" r:id="rId555" display="http://web.higov.net/oip/rrs/popup_list_agency_by_login.php?text=opener.document.myform.x_Agency_Codetxt&amp;title=Agency%20Code&amp;id=opener.document.myform.x_Agency_Code&amp;dept=A21"/>
    <hyperlink ref="BQ365" r:id="rId556" display="http://web.higov.net/oip/rrs/popup_list_agency_by_login.php?text=opener.document.myform.x_Agency_Codetxt&amp;title=Agency%20Code&amp;id=opener.document.myform.x_Agency_Code&amp;dept=A21"/>
    <hyperlink ref="BQ366" r:id="rId557" display="http://web.higov.net/oip/rrs/popup_list_agency_by_login.php?text=opener.document.myform.x_Agency_Codetxt&amp;title=Agency%20Code&amp;id=opener.document.myform.x_Agency_Code&amp;dept=A21"/>
    <hyperlink ref="BQ367" r:id="rId558" display="http://web.higov.net/oip/rrs/popup_list_agency_by_login.php?text=opener.document.myform.x_Agency_Codetxt&amp;title=Agency%20Code&amp;id=opener.document.myform.x_Agency_Code&amp;dept=A21"/>
    <hyperlink ref="BQ368" r:id="rId559" display="http://web.higov.net/oip/rrs/popup_list_agency_by_login.php?text=opener.document.myform.x_Agency_Codetxt&amp;title=Agency%20Code&amp;id=opener.document.myform.x_Agency_Code&amp;dept=A21"/>
    <hyperlink ref="BQ369" r:id="rId560" display="http://web.higov.net/oip/rrs/popup_list_agency_by_login.php?text=opener.document.myform.x_Agency_Codetxt&amp;title=Agency%20Code&amp;id=opener.document.myform.x_Agency_Code&amp;dept=A21"/>
    <hyperlink ref="BQ370" r:id="rId561" display="http://web.higov.net/oip/rrs/popup_list_agency_by_login.php?text=opener.document.myform.x_Agency_Codetxt&amp;title=Agency%20Code&amp;id=opener.document.myform.x_Agency_Code&amp;dept=A21"/>
    <hyperlink ref="BQ371" r:id="rId562" display="http://web.higov.net/oip/rrs/popup_list_agency_by_login.php?text=opener.document.myform.x_Agency_Codetxt&amp;title=Agency%20Code&amp;id=opener.document.myform.x_Agency_Code&amp;dept=A21"/>
    <hyperlink ref="BQ372" r:id="rId563" display="http://web.higov.net/oip/rrs/popup_list_agency_by_login.php?text=opener.document.myform.x_Agency_Codetxt&amp;title=Agency%20Code&amp;id=opener.document.myform.x_Agency_Code&amp;dept=A21"/>
    <hyperlink ref="BQ373" r:id="rId564" display="http://web.higov.net/oip/rrs/popup_list_agency_by_login.php?text=opener.document.myform.x_Agency_Codetxt&amp;title=Agency%20Code&amp;id=opener.document.myform.x_Agency_Code&amp;dept=A21"/>
    <hyperlink ref="BQ374" r:id="rId565" display="http://web.higov.net/oip/rrs/popup_list_agency_by_login.php?text=opener.document.myform.x_Agency_Codetxt&amp;title=Agency%20Code&amp;id=opener.document.myform.x_Agency_Code&amp;dept=A21"/>
    <hyperlink ref="BQ375" r:id="rId566" display="http://web.higov.net/oip/rrs/popup_list_agency_by_login.php?text=opener.document.myform.x_Agency_Codetxt&amp;title=Agency%20Code&amp;id=opener.document.myform.x_Agency_Code&amp;dept=A21"/>
    <hyperlink ref="BQ376" r:id="rId567" display="http://web.higov.net/oip/rrs/popup_list_agency_by_login.php?text=opener.document.myform.x_Agency_Codetxt&amp;title=Agency%20Code&amp;id=opener.document.myform.x_Agency_Code&amp;dept=A21"/>
    <hyperlink ref="BQ377" r:id="rId568" display="http://web.higov.net/oip/rrs/popup_list_agency_by_login.php?text=opener.document.myform.x_Agency_Codetxt&amp;title=Agency%20Code&amp;id=opener.document.myform.x_Agency_Code&amp;dept=A21"/>
    <hyperlink ref="BQ378" r:id="rId569" display="http://web.higov.net/oip/rrs/popup_list_agency_by_login.php?text=opener.document.myform.x_Agency_Codetxt&amp;title=Agency%20Code&amp;id=opener.document.myform.x_Agency_Code&amp;dept=A21"/>
    <hyperlink ref="BQ379" r:id="rId570" display="http://web.higov.net/oip/rrs/popup_list_agency_by_login.php?text=opener.document.myform.x_Agency_Codetxt&amp;title=Agency%20Code&amp;id=opener.document.myform.x_Agency_Code&amp;dept=A21"/>
    <hyperlink ref="BQ380" r:id="rId571" display="http://web.higov.net/oip/rrs/popup_list_agency_by_login.php?text=opener.document.myform.x_Agency_Codetxt&amp;title=Agency%20Code&amp;id=opener.document.myform.x_Agency_Code&amp;dept=A21"/>
    <hyperlink ref="BQ381" r:id="rId572" display="http://web.higov.net/oip/rrs/popup_list_agency_by_login.php?text=opener.document.myform.x_Agency_Codetxt&amp;title=Agency%20Code&amp;id=opener.document.myform.x_Agency_Code&amp;dept=A21"/>
    <hyperlink ref="BQ382" r:id="rId573" display="http://web.higov.net/oip/rrs/popup_list_agency_by_login.php?text=opener.document.myform.x_Agency_Codetxt&amp;title=Agency%20Code&amp;id=opener.document.myform.x_Agency_Code&amp;dept=A21"/>
    <hyperlink ref="BQ383" r:id="rId574" display="http://web.higov.net/oip/rrs/popup_list_agency_by_login.php?text=opener.document.myform.x_Agency_Codetxt&amp;title=Agency%20Code&amp;id=opener.document.myform.x_Agency_Code&amp;dept=A21"/>
    <hyperlink ref="BQ384" r:id="rId575" display="http://web.higov.net/oip/rrs/popup_list_agency_by_login.php?text=opener.document.myform.x_Agency_Codetxt&amp;title=Agency%20Code&amp;id=opener.document.myform.x_Agency_Code&amp;dept=A21"/>
    <hyperlink ref="BQ385" r:id="rId576" display="http://web.higov.net/oip/rrs/popup_list_agency_by_login.php?text=opener.document.myform.x_Agency_Codetxt&amp;title=Agency%20Code&amp;id=opener.document.myform.x_Agency_Code&amp;dept=A21"/>
    <hyperlink ref="BQ386" r:id="rId577" display="http://web.higov.net/oip/rrs/popup_list_agency_by_login.php?text=opener.document.myform.x_Agency_Codetxt&amp;title=Agency%20Code&amp;id=opener.document.myform.x_Agency_Code&amp;dept=A21"/>
    <hyperlink ref="BQ387" r:id="rId578" display="http://web.higov.net/oip/rrs/popup_list_agency_by_login.php?text=opener.document.myform.x_Agency_Codetxt&amp;title=Agency%20Code&amp;id=opener.document.myform.x_Agency_Code&amp;dept=A21"/>
    <hyperlink ref="BQ388" r:id="rId579" display="http://web.higov.net/oip/rrs/popup_list_agency_by_login.php?text=opener.document.myform.x_Agency_Codetxt&amp;title=Agency%20Code&amp;id=opener.document.myform.x_Agency_Code&amp;dept=A21"/>
    <hyperlink ref="BQ389" r:id="rId580" display="http://web.higov.net/oip/rrs/popup_list_agency_by_login.php?text=opener.document.myform.x_Agency_Codetxt&amp;title=Agency%20Code&amp;id=opener.document.myform.x_Agency_Code&amp;dept=A21"/>
    <hyperlink ref="BQ390" r:id="rId581" display="http://web.higov.net/oip/rrs/popup_list_agency_by_login.php?text=opener.document.myform.x_Agency_Codetxt&amp;title=Agency%20Code&amp;id=opener.document.myform.x_Agency_Code&amp;dept=A21"/>
    <hyperlink ref="BQ391" r:id="rId582" display="http://web.higov.net/oip/rrs/popup_list_agency_by_login.php?text=opener.document.myform.x_Agency_Codetxt&amp;title=Agency%20Code&amp;id=opener.document.myform.x_Agency_Code&amp;dept=A21"/>
    <hyperlink ref="BQ392" r:id="rId583" display="http://web.higov.net/oip/rrs/popup_list_agency_by_login.php?text=opener.document.myform.x_Agency_Codetxt&amp;title=Agency%20Code&amp;id=opener.document.myform.x_Agency_Code&amp;dept=A21"/>
    <hyperlink ref="BQ393" r:id="rId584" display="http://web.higov.net/oip/rrs/popup_list_agency_by_login.php?text=opener.document.myform.x_Agency_Codetxt&amp;title=Agency%20Code&amp;id=opener.document.myform.x_Agency_Code&amp;dept=A21"/>
    <hyperlink ref="BQ394" r:id="rId585" display="http://web.higov.net/oip/rrs/popup_list_agency_by_login.php?text=opener.document.myform.x_Agency_Codetxt&amp;title=Agency%20Code&amp;id=opener.document.myform.x_Agency_Code&amp;dept=A21"/>
    <hyperlink ref="BQ395" r:id="rId586" display="http://web.higov.net/oip/rrs/popup_list_agency_by_login.php?text=opener.document.myform.x_Agency_Codetxt&amp;title=Agency%20Code&amp;id=opener.document.myform.x_Agency_Code&amp;dept=A21"/>
    <hyperlink ref="BQ396" r:id="rId587" display="http://web.higov.net/oip/rrs/popup_list_agency_by_login.php?text=opener.document.myform.x_Agency_Codetxt&amp;title=Agency%20Code&amp;id=opener.document.myform.x_Agency_Code&amp;dept=A21"/>
    <hyperlink ref="BQ397" r:id="rId588" display="http://web.higov.net/oip/rrs/popup_list_agency_by_login.php?text=opener.document.myform.x_Agency_Codetxt&amp;title=Agency%20Code&amp;id=opener.document.myform.x_Agency_Code&amp;dept=A21"/>
    <hyperlink ref="BQ398" r:id="rId589" display="http://web.higov.net/oip/rrs/popup_list_agency_by_login.php?text=opener.document.myform.x_Agency_Codetxt&amp;title=Agency%20Code&amp;id=opener.document.myform.x_Agency_Code&amp;dept=A21"/>
    <hyperlink ref="BQ399" r:id="rId590" display="http://web.higov.net/oip/rrs/popup_list_agency_by_login.php?text=opener.document.myform.x_Agency_Codetxt&amp;title=Agency%20Code&amp;id=opener.document.myform.x_Agency_Code&amp;dept=A21"/>
    <hyperlink ref="BQ400" r:id="rId591" display="http://web.higov.net/oip/rrs/popup_list_agency_by_login.php?text=opener.document.myform.x_Agency_Codetxt&amp;title=Agency%20Code&amp;id=opener.document.myform.x_Agency_Code&amp;dept=A21"/>
    <hyperlink ref="BQ401" r:id="rId592" display="http://web.higov.net/oip/rrs/popup_list_agency_by_login.php?text=opener.document.myform.x_Agency_Codetxt&amp;title=Agency%20Code&amp;id=opener.document.myform.x_Agency_Code&amp;dept=A21"/>
    <hyperlink ref="BQ402" r:id="rId593" display="http://web.higov.net/oip/rrs/popup_list_agency_by_login.php?text=opener.document.myform.x_Agency_Codetxt&amp;title=Agency%20Code&amp;id=opener.document.myform.x_Agency_Code&amp;dept=A21"/>
    <hyperlink ref="BQ403" r:id="rId594" display="http://web.higov.net/oip/rrs/popup_list_agency_by_login.php?text=opener.document.myform.x_Agency_Codetxt&amp;title=Agency%20Code&amp;id=opener.document.myform.x_Agency_Code&amp;dept=A21"/>
    <hyperlink ref="BQ404" r:id="rId595" display="http://web.higov.net/oip/rrs/popup_list_agency_by_login.php?text=opener.document.myform.x_Agency_Codetxt&amp;title=Agency%20Code&amp;id=opener.document.myform.x_Agency_Code&amp;dept=A21"/>
    <hyperlink ref="BQ405" r:id="rId596" display="http://web.higov.net/oip/rrs/popup_list_agency_by_login.php?text=opener.document.myform.x_Agency_Codetxt&amp;title=Agency%20Code&amp;id=opener.document.myform.x_Agency_Code&amp;dept=A21"/>
    <hyperlink ref="BQ406" r:id="rId597" display="http://web.higov.net/oip/rrs/popup_list_agency_by_login.php?text=opener.document.myform.x_Agency_Codetxt&amp;title=Agency%20Code&amp;id=opener.document.myform.x_Agency_Code&amp;dept=A21"/>
    <hyperlink ref="BQ407" r:id="rId598" display="http://web.higov.net/oip/rrs/popup_list_agency_by_login.php?text=opener.document.myform.x_Agency_Codetxt&amp;title=Agency%20Code&amp;id=opener.document.myform.x_Agency_Code&amp;dept=A21"/>
    <hyperlink ref="BQ408" r:id="rId599" display="http://web.higov.net/oip/rrs/popup_list_agency_by_login.php?text=opener.document.myform.x_Agency_Codetxt&amp;title=Agency%20Code&amp;id=opener.document.myform.x_Agency_Code&amp;dept=A21"/>
    <hyperlink ref="BQ409" r:id="rId600" display="http://web.higov.net/oip/rrs/popup_list_agency_by_login.php?text=opener.document.myform.x_Agency_Codetxt&amp;title=Agency%20Code&amp;id=opener.document.myform.x_Agency_Code&amp;dept=A21"/>
    <hyperlink ref="BQ410" r:id="rId601" display="http://web.higov.net/oip/rrs/popup_list_agency_by_login.php?text=opener.document.myform.x_Agency_Codetxt&amp;title=Agency%20Code&amp;id=opener.document.myform.x_Agency_Code&amp;dept=A21"/>
    <hyperlink ref="BQ411" r:id="rId602" display="http://web.higov.net/oip/rrs/popup_list_agency_by_login.php?text=opener.document.myform.x_Agency_Codetxt&amp;title=Agency%20Code&amp;id=opener.document.myform.x_Agency_Code&amp;dept=A21"/>
    <hyperlink ref="BQ412" r:id="rId603" display="http://web.higov.net/oip/rrs/popup_list_agency_by_login.php?text=opener.document.myform.x_Agency_Codetxt&amp;title=Agency%20Code&amp;id=opener.document.myform.x_Agency_Code&amp;dept=A21"/>
    <hyperlink ref="BQ413" r:id="rId604" display="http://web.higov.net/oip/rrs/popup_list_agency_by_login.php?text=opener.document.myform.x_Agency_Codetxt&amp;title=Agency%20Code&amp;id=opener.document.myform.x_Agency_Code&amp;dept=A21"/>
    <hyperlink ref="BQ414" r:id="rId605" display="http://web.higov.net/oip/rrs/popup_list_agency_by_login.php?text=opener.document.myform.x_Agency_Codetxt&amp;title=Agency%20Code&amp;id=opener.document.myform.x_Agency_Code&amp;dept=A21"/>
    <hyperlink ref="BQ415" r:id="rId606" display="http://web.higov.net/oip/rrs/popup_list_agency_by_login.php?text=opener.document.myform.x_Agency_Codetxt&amp;title=Agency%20Code&amp;id=opener.document.myform.x_Agency_Code&amp;dept=A21"/>
    <hyperlink ref="BQ416" r:id="rId607" display="http://web.higov.net/oip/rrs/popup_list_agency_by_login.php?text=opener.document.myform.x_Agency_Codetxt&amp;title=Agency%20Code&amp;id=opener.document.myform.x_Agency_Code&amp;dept=A21"/>
    <hyperlink ref="BQ417" r:id="rId608" display="http://web.higov.net/oip/rrs/popup_list_agency_by_login.php?text=opener.document.myform.x_Agency_Codetxt&amp;title=Agency%20Code&amp;id=opener.document.myform.x_Agency_Code&amp;dept=A21"/>
    <hyperlink ref="BQ418" r:id="rId609" display="http://web.higov.net/oip/rrs/popup_list_agency_by_login.php?text=opener.document.myform.x_Agency_Codetxt&amp;title=Agency%20Code&amp;id=opener.document.myform.x_Agency_Code&amp;dept=A21"/>
    <hyperlink ref="BQ419" r:id="rId610" display="http://web.higov.net/oip/rrs/popup_list_agency_by_login.php?text=opener.document.myform.x_Agency_Codetxt&amp;title=Agency%20Code&amp;id=opener.document.myform.x_Agency_Code&amp;dept=A21"/>
    <hyperlink ref="BQ420" r:id="rId611" display="http://web.higov.net/oip/rrs/popup_list_agency_by_login.php?text=opener.document.myform.x_Agency_Codetxt&amp;title=Agency%20Code&amp;id=opener.document.myform.x_Agency_Code&amp;dept=A21"/>
    <hyperlink ref="BQ421" r:id="rId612" display="http://web.higov.net/oip/rrs/popup_list_agency_by_login.php?text=opener.document.myform.x_Agency_Codetxt&amp;title=Agency%20Code&amp;id=opener.document.myform.x_Agency_Code&amp;dept=A21"/>
    <hyperlink ref="BQ422" r:id="rId613" display="http://web.higov.net/oip/rrs/popup_list_agency_by_login.php?text=opener.document.myform.x_Agency_Codetxt&amp;title=Agency%20Code&amp;id=opener.document.myform.x_Agency_Code&amp;dept=A21"/>
    <hyperlink ref="BQ423" r:id="rId614" display="http://web.higov.net/oip/rrs/popup_list_agency_by_login.php?text=opener.document.myform.x_Agency_Codetxt&amp;title=Agency%20Code&amp;id=opener.document.myform.x_Agency_Code&amp;dept=A21"/>
    <hyperlink ref="BQ424" r:id="rId615" display="http://web.higov.net/oip/rrs/popup_list_agency_by_login.php?text=opener.document.myform.x_Agency_Codetxt&amp;title=Agency%20Code&amp;id=opener.document.myform.x_Agency_Code&amp;dept=A21"/>
    <hyperlink ref="BQ425" r:id="rId616" display="http://web.higov.net/oip/rrs/popup_list_agency_by_login.php?text=opener.document.myform.x_Agency_Codetxt&amp;title=Agency%20Code&amp;id=opener.document.myform.x_Agency_Code&amp;dept=A21"/>
    <hyperlink ref="BQ426" r:id="rId617" display="http://web.higov.net/oip/rrs/popup_list_agency_by_login.php?text=opener.document.myform.x_Agency_Codetxt&amp;title=Agency%20Code&amp;id=opener.document.myform.x_Agency_Code&amp;dept=A21"/>
    <hyperlink ref="BQ427" r:id="rId618" display="http://web.higov.net/oip/rrs/popup_list_agency_by_login.php?text=opener.document.myform.x_Agency_Codetxt&amp;title=Agency%20Code&amp;id=opener.document.myform.x_Agency_Code&amp;dept=A21"/>
    <hyperlink ref="BQ428" r:id="rId619" display="http://web.higov.net/oip/rrs/popup_list_agency_by_login.php?text=opener.document.myform.x_Agency_Codetxt&amp;title=Agency%20Code&amp;id=opener.document.myform.x_Agency_Code&amp;dept=A21"/>
    <hyperlink ref="BQ429" r:id="rId620" display="http://web.higov.net/oip/rrs/popup_list_agency_by_login.php?text=opener.document.myform.x_Agency_Codetxt&amp;title=Agency%20Code&amp;id=opener.document.myform.x_Agency_Code&amp;dept=A21"/>
    <hyperlink ref="BQ430" r:id="rId621" display="http://web.higov.net/oip/rrs/popup_list_agency_by_login.php?text=opener.document.myform.x_Agency_Codetxt&amp;title=Agency%20Code&amp;id=opener.document.myform.x_Agency_Code&amp;dept=A21"/>
    <hyperlink ref="BQ431" r:id="rId622" display="http://web.higov.net/oip/rrs/popup_list_agency_by_login.php?text=opener.document.myform.x_Agency_Codetxt&amp;title=Agency%20Code&amp;id=opener.document.myform.x_Agency_Code&amp;dept=A21"/>
    <hyperlink ref="BQ432" r:id="rId623" display="http://web.higov.net/oip/rrs/popup_list_agency_by_login.php?text=opener.document.myform.x_Agency_Codetxt&amp;title=Agency%20Code&amp;id=opener.document.myform.x_Agency_Code&amp;dept=A21"/>
    <hyperlink ref="BQ433" r:id="rId624" display="http://web.higov.net/oip/rrs/popup_list_agency_by_login.php?text=opener.document.myform.x_Agency_Codetxt&amp;title=Agency%20Code&amp;id=opener.document.myform.x_Agency_Code&amp;dept=A21"/>
    <hyperlink ref="BQ434" r:id="rId625" display="http://web.higov.net/oip/rrs/popup_list_agency_by_login.php?text=opener.document.myform.x_Agency_Codetxt&amp;title=Agency%20Code&amp;id=opener.document.myform.x_Agency_Code&amp;dept=A21"/>
    <hyperlink ref="BQ435" r:id="rId626" display="http://web.higov.net/oip/rrs/popup_list_agency_by_login.php?text=opener.document.myform.x_Agency_Codetxt&amp;title=Agency%20Code&amp;id=opener.document.myform.x_Agency_Code&amp;dept=A21"/>
    <hyperlink ref="BQ436" r:id="rId627" display="http://web.higov.net/oip/rrs/popup_list_agency_by_login.php?text=opener.document.myform.x_Agency_Codetxt&amp;title=Agency%20Code&amp;id=opener.document.myform.x_Agency_Code&amp;dept=A21"/>
    <hyperlink ref="BQ437" r:id="rId628" display="http://web.higov.net/oip/rrs/popup_list_agency_by_login.php?text=opener.document.myform.x_Agency_Codetxt&amp;title=Agency%20Code&amp;id=opener.document.myform.x_Agency_Code&amp;dept=A21"/>
    <hyperlink ref="BQ438" r:id="rId629" display="http://web.higov.net/oip/rrs/popup_list_agency_by_login.php?text=opener.document.myform.x_Agency_Codetxt&amp;title=Agency%20Code&amp;id=opener.document.myform.x_Agency_Code&amp;dept=A21"/>
    <hyperlink ref="BQ439" r:id="rId630" display="http://web.higov.net/oip/rrs/popup_list_agency_by_login.php?text=opener.document.myform.x_Agency_Codetxt&amp;title=Agency%20Code&amp;id=opener.document.myform.x_Agency_Code&amp;dept=A21"/>
    <hyperlink ref="BQ440" r:id="rId631" display="http://web.higov.net/oip/rrs/popup_list_agency_by_login.php?text=opener.document.myform.x_Agency_Codetxt&amp;title=Agency%20Code&amp;id=opener.document.myform.x_Agency_Code&amp;dept=A21"/>
    <hyperlink ref="BQ441" r:id="rId632" display="http://web.higov.net/oip/rrs/popup_list_agency_by_login.php?text=opener.document.myform.x_Agency_Codetxt&amp;title=Agency%20Code&amp;id=opener.document.myform.x_Agency_Code&amp;dept=A21"/>
    <hyperlink ref="BQ442" r:id="rId633" display="http://web.higov.net/oip/rrs/popup_list_agency_by_login.php?text=opener.document.myform.x_Agency_Codetxt&amp;title=Agency%20Code&amp;id=opener.document.myform.x_Agency_Code&amp;dept=A21"/>
    <hyperlink ref="BQ443" r:id="rId634" display="http://web.higov.net/oip/rrs/popup_list_agency_by_login.php?text=opener.document.myform.x_Agency_Codetxt&amp;title=Agency%20Code&amp;id=opener.document.myform.x_Agency_Code&amp;dept=A21"/>
    <hyperlink ref="BQ444" r:id="rId635" display="http://web.higov.net/oip/rrs/popup_list_agency_by_login.php?text=opener.document.myform.x_Agency_Codetxt&amp;title=Agency%20Code&amp;id=opener.document.myform.x_Agency_Code&amp;dept=A21"/>
    <hyperlink ref="BQ445" r:id="rId636" display="http://web.higov.net/oip/rrs/popup_list_agency_by_login.php?text=opener.document.myform.x_Agency_Codetxt&amp;title=Agency%20Code&amp;id=opener.document.myform.x_Agency_Code&amp;dept=A21"/>
    <hyperlink ref="BQ446" r:id="rId637" display="http://web.higov.net/oip/rrs/popup_list_agency_by_login.php?text=opener.document.myform.x_Agency_Codetxt&amp;title=Agency%20Code&amp;id=opener.document.myform.x_Agency_Code&amp;dept=A21"/>
    <hyperlink ref="BQ447" r:id="rId638" display="http://web.higov.net/oip/rrs/popup_list_agency_by_login.php?text=opener.document.myform.x_Agency_Codetxt&amp;title=Agency%20Code&amp;id=opener.document.myform.x_Agency_Code&amp;dept=A21"/>
    <hyperlink ref="BQ448" r:id="rId639" display="http://web.higov.net/oip/rrs/popup_list_agency_by_login.php?text=opener.document.myform.x_Agency_Codetxt&amp;title=Agency%20Code&amp;id=opener.document.myform.x_Agency_Code&amp;dept=A21"/>
    <hyperlink ref="BQ449" r:id="rId640" display="http://web.higov.net/oip/rrs/popup_list_agency_by_login.php?text=opener.document.myform.x_Agency_Codetxt&amp;title=Agency%20Code&amp;id=opener.document.myform.x_Agency_Code&amp;dept=A21"/>
    <hyperlink ref="BQ450" r:id="rId641" display="http://web.higov.net/oip/rrs/popup_list_agency_by_login.php?text=opener.document.myform.x_Agency_Codetxt&amp;title=Agency%20Code&amp;id=opener.document.myform.x_Agency_Code&amp;dept=A21"/>
    <hyperlink ref="BQ451" r:id="rId642" display="http://web.higov.net/oip/rrs/popup_list_agency_by_login.php?text=opener.document.myform.x_Agency_Codetxt&amp;title=Agency%20Code&amp;id=opener.document.myform.x_Agency_Code&amp;dept=A21"/>
    <hyperlink ref="BQ452" r:id="rId643" display="http://web.higov.net/oip/rrs/popup_list_agency_by_login.php?text=opener.document.myform.x_Agency_Codetxt&amp;title=Agency%20Code&amp;id=opener.document.myform.x_Agency_Code&amp;dept=A21"/>
    <hyperlink ref="BQ453" r:id="rId644" display="http://web.higov.net/oip/rrs/popup_list_agency_by_login.php?text=opener.document.myform.x_Agency_Codetxt&amp;title=Agency%20Code&amp;id=opener.document.myform.x_Agency_Code&amp;dept=A21"/>
    <hyperlink ref="BQ454" r:id="rId645" display="http://web.higov.net/oip/rrs/popup_list_agency_by_login.php?text=opener.document.myform.x_Agency_Codetxt&amp;title=Agency%20Code&amp;id=opener.document.myform.x_Agency_Code&amp;dept=A21"/>
    <hyperlink ref="BQ455" r:id="rId646" display="http://web.higov.net/oip/rrs/popup_list_agency_by_login.php?text=opener.document.myform.x_Agency_Codetxt&amp;title=Agency%20Code&amp;id=opener.document.myform.x_Agency_Code&amp;dept=A21"/>
    <hyperlink ref="BQ456" r:id="rId647" display="http://web.higov.net/oip/rrs/popup_list_agency_by_login.php?text=opener.document.myform.x_Agency_Codetxt&amp;title=Agency%20Code&amp;id=opener.document.myform.x_Agency_Code&amp;dept=A21"/>
    <hyperlink ref="BQ457" r:id="rId648" display="http://web.higov.net/oip/rrs/popup_list_agency_by_login.php?text=opener.document.myform.x_Agency_Codetxt&amp;title=Agency%20Code&amp;id=opener.document.myform.x_Agency_Code&amp;dept=A21"/>
    <hyperlink ref="BQ458" r:id="rId649" display="http://web.higov.net/oip/rrs/popup_list_agency_by_login.php?text=opener.document.myform.x_Agency_Codetxt&amp;title=Agency%20Code&amp;id=opener.document.myform.x_Agency_Code&amp;dept=A21"/>
    <hyperlink ref="BQ459" r:id="rId650" display="http://web.higov.net/oip/rrs/popup_list_agency_by_login.php?text=opener.document.myform.x_Agency_Codetxt&amp;title=Agency%20Code&amp;id=opener.document.myform.x_Agency_Code&amp;dept=A21"/>
    <hyperlink ref="BQ460" r:id="rId651" display="http://web.higov.net/oip/rrs/popup_list_agency_by_login.php?text=opener.document.myform.x_Agency_Codetxt&amp;title=Agency%20Code&amp;id=opener.document.myform.x_Agency_Code&amp;dept=A21"/>
    <hyperlink ref="BQ461" r:id="rId652" display="http://web.higov.net/oip/rrs/popup_list_agency_by_login.php?text=opener.document.myform.x_Agency_Codetxt&amp;title=Agency%20Code&amp;id=opener.document.myform.x_Agency_Code&amp;dept=A21"/>
    <hyperlink ref="BQ462" r:id="rId653" display="http://web.higov.net/oip/rrs/popup_list_agency_by_login.php?text=opener.document.myform.x_Agency_Codetxt&amp;title=Agency%20Code&amp;id=opener.document.myform.x_Agency_Code&amp;dept=A21"/>
    <hyperlink ref="BQ463" r:id="rId654" display="http://web.higov.net/oip/rrs/popup_list_agency_by_login.php?text=opener.document.myform.x_Agency_Codetxt&amp;title=Agency%20Code&amp;id=opener.document.myform.x_Agency_Code&amp;dept=A21"/>
    <hyperlink ref="BQ464" r:id="rId655" display="http://web.higov.net/oip/rrs/popup_list_agency_by_login.php?text=opener.document.myform.x_Agency_Codetxt&amp;title=Agency%20Code&amp;id=opener.document.myform.x_Agency_Code&amp;dept=A21"/>
    <hyperlink ref="BQ465" r:id="rId656" display="http://web.higov.net/oip/rrs/popup_list_agency_by_login.php?text=opener.document.myform.x_Agency_Codetxt&amp;title=Agency%20Code&amp;id=opener.document.myform.x_Agency_Code&amp;dept=A21"/>
    <hyperlink ref="BQ466" r:id="rId657" display="http://web.higov.net/oip/rrs/popup_list_agency_by_login.php?text=opener.document.myform.x_Agency_Codetxt&amp;title=Agency%20Code&amp;id=opener.document.myform.x_Agency_Code&amp;dept=A21"/>
    <hyperlink ref="BQ467" r:id="rId658" display="http://web.higov.net/oip/rrs/popup_list_agency_by_login.php?text=opener.document.myform.x_Agency_Codetxt&amp;title=Agency%20Code&amp;id=opener.document.myform.x_Agency_Code&amp;dept=A21"/>
    <hyperlink ref="BQ468" r:id="rId659" display="http://web.higov.net/oip/rrs/popup_list_agency_by_login.php?text=opener.document.myform.x_Agency_Codetxt&amp;title=Agency%20Code&amp;id=opener.document.myform.x_Agency_Code&amp;dept=A21"/>
    <hyperlink ref="BQ469" r:id="rId660" display="http://web.higov.net/oip/rrs/popup_list_agency_by_login.php?text=opener.document.myform.x_Agency_Codetxt&amp;title=Agency%20Code&amp;id=opener.document.myform.x_Agency_Code&amp;dept=A21"/>
    <hyperlink ref="BQ470" r:id="rId661" display="http://web.higov.net/oip/rrs/popup_list_agency_by_login.php?text=opener.document.myform.x_Agency_Codetxt&amp;title=Agency%20Code&amp;id=opener.document.myform.x_Agency_Code&amp;dept=A21"/>
    <hyperlink ref="BQ471" r:id="rId662" display="http://web.higov.net/oip/rrs/popup_list_agency_by_login.php?text=opener.document.myform.x_Agency_Codetxt&amp;title=Agency%20Code&amp;id=opener.document.myform.x_Agency_Code&amp;dept=A21"/>
    <hyperlink ref="BQ472" r:id="rId663" display="http://web.higov.net/oip/rrs/popup_list_agency_by_login.php?text=opener.document.myform.x_Agency_Codetxt&amp;title=Agency%20Code&amp;id=opener.document.myform.x_Agency_Code&amp;dept=A21"/>
    <hyperlink ref="BQ473" r:id="rId664" display="http://web.higov.net/oip/rrs/popup_list_agency_by_login.php?text=opener.document.myform.x_Agency_Codetxt&amp;title=Agency%20Code&amp;id=opener.document.myform.x_Agency_Code&amp;dept=A21"/>
    <hyperlink ref="BQ474" r:id="rId665" display="http://web.higov.net/oip/rrs/popup_list_agency_by_login.php?text=opener.document.myform.x_Agency_Codetxt&amp;title=Agency%20Code&amp;id=opener.document.myform.x_Agency_Code&amp;dept=A21"/>
    <hyperlink ref="BQ475" r:id="rId666" display="http://web.higov.net/oip/rrs/popup_list_agency_by_login.php?text=opener.document.myform.x_Agency_Codetxt&amp;title=Agency%20Code&amp;id=opener.document.myform.x_Agency_Code&amp;dept=A21"/>
    <hyperlink ref="BQ476" r:id="rId667" display="http://web.higov.net/oip/rrs/popup_list_agency_by_login.php?text=opener.document.myform.x_Agency_Codetxt&amp;title=Agency%20Code&amp;id=opener.document.myform.x_Agency_Code&amp;dept=A21"/>
    <hyperlink ref="BQ477" r:id="rId668" display="http://web.higov.net/oip/rrs/popup_list_agency_by_login.php?text=opener.document.myform.x_Agency_Codetxt&amp;title=Agency%20Code&amp;id=opener.document.myform.x_Agency_Code&amp;dept=A21"/>
    <hyperlink ref="BQ478" r:id="rId669" display="http://web.higov.net/oip/rrs/popup_list_agency_by_login.php?text=opener.document.myform.x_Agency_Codetxt&amp;title=Agency%20Code&amp;id=opener.document.myform.x_Agency_Code&amp;dept=A21"/>
    <hyperlink ref="BQ479" r:id="rId670" display="http://web.higov.net/oip/rrs/popup_list_agency_by_login.php?text=opener.document.myform.x_Agency_Codetxt&amp;title=Agency%20Code&amp;id=opener.document.myform.x_Agency_Code&amp;dept=A21"/>
    <hyperlink ref="BQ480" r:id="rId671" display="http://web.higov.net/oip/rrs/popup_list_agency_by_login.php?text=opener.document.myform.x_Agency_Codetxt&amp;title=Agency%20Code&amp;id=opener.document.myform.x_Agency_Code&amp;dept=A21"/>
    <hyperlink ref="BQ481" r:id="rId672" display="http://web.higov.net/oip/rrs/popup_list_agency_by_login.php?text=opener.document.myform.x_Agency_Codetxt&amp;title=Agency%20Code&amp;id=opener.document.myform.x_Agency_Code&amp;dept=A21"/>
    <hyperlink ref="BQ482" r:id="rId673" display="http://web.higov.net/oip/rrs/popup_list_agency_by_login.php?text=opener.document.myform.x_Agency_Codetxt&amp;title=Agency%20Code&amp;id=opener.document.myform.x_Agency_Code&amp;dept=A21"/>
    <hyperlink ref="BQ483" r:id="rId674" display="http://web.higov.net/oip/rrs/popup_list_agency_by_login.php?text=opener.document.myform.x_Agency_Codetxt&amp;title=Agency%20Code&amp;id=opener.document.myform.x_Agency_Code&amp;dept=A21"/>
    <hyperlink ref="BQ484" r:id="rId675" display="http://web.higov.net/oip/rrs/popup_list_agency_by_login.php?text=opener.document.myform.x_Agency_Codetxt&amp;title=Agency%20Code&amp;id=opener.document.myform.x_Agency_Code&amp;dept=A21"/>
    <hyperlink ref="BQ485" r:id="rId676" display="http://web.higov.net/oip/rrs/popup_list_agency_by_login.php?text=opener.document.myform.x_Agency_Codetxt&amp;title=Agency%20Code&amp;id=opener.document.myform.x_Agency_Code&amp;dept=A21"/>
    <hyperlink ref="BQ486" r:id="rId677" display="http://web.higov.net/oip/rrs/popup_list_agency_by_login.php?text=opener.document.myform.x_Agency_Codetxt&amp;title=Agency%20Code&amp;id=opener.document.myform.x_Agency_Code&amp;dept=A21"/>
    <hyperlink ref="BQ487" r:id="rId678" display="http://web.higov.net/oip/rrs/popup_list_agency_by_login.php?text=opener.document.myform.x_Agency_Codetxt&amp;title=Agency%20Code&amp;id=opener.document.myform.x_Agency_Code&amp;dept=A21"/>
    <hyperlink ref="BQ488" r:id="rId679" display="http://web.higov.net/oip/rrs/popup_list_agency_by_login.php?text=opener.document.myform.x_Agency_Codetxt&amp;title=Agency%20Code&amp;id=opener.document.myform.x_Agency_Code&amp;dept=A21"/>
    <hyperlink ref="BQ489" r:id="rId680" display="http://web.higov.net/oip/rrs/popup_list_agency_by_login.php?text=opener.document.myform.x_Agency_Codetxt&amp;title=Agency%20Code&amp;id=opener.document.myform.x_Agency_Code&amp;dept=A21"/>
    <hyperlink ref="BQ490" r:id="rId681" display="http://web.higov.net/oip/rrs/popup_list_agency_by_login.php?text=opener.document.myform.x_Agency_Codetxt&amp;title=Agency%20Code&amp;id=opener.document.myform.x_Agency_Code&amp;dept=A21"/>
    <hyperlink ref="BQ491" r:id="rId682" display="http://web.higov.net/oip/rrs/popup_list_agency_by_login.php?text=opener.document.myform.x_Agency_Codetxt&amp;title=Agency%20Code&amp;id=opener.document.myform.x_Agency_Code&amp;dept=A21"/>
    <hyperlink ref="BQ492" r:id="rId683" display="http://web.higov.net/oip/rrs/popup_list_agency_by_login.php?text=opener.document.myform.x_Agency_Codetxt&amp;title=Agency%20Code&amp;id=opener.document.myform.x_Agency_Code&amp;dept=A21"/>
    <hyperlink ref="BQ493" r:id="rId684" display="http://web.higov.net/oip/rrs/popup_list_agency_by_login.php?text=opener.document.myform.x_Agency_Codetxt&amp;title=Agency%20Code&amp;id=opener.document.myform.x_Agency_Code&amp;dept=A21"/>
    <hyperlink ref="BQ494" r:id="rId685" display="http://web.higov.net/oip/rrs/popup_list_agency_by_login.php?text=opener.document.myform.x_Agency_Codetxt&amp;title=Agency%20Code&amp;id=opener.document.myform.x_Agency_Code&amp;dept=A21"/>
    <hyperlink ref="BQ495" r:id="rId686" display="http://web.higov.net/oip/rrs/popup_list_agency_by_login.php?text=opener.document.myform.x_Agency_Codetxt&amp;title=Agency%20Code&amp;id=opener.document.myform.x_Agency_Code&amp;dept=A21"/>
    <hyperlink ref="BQ496" r:id="rId687" display="http://web.higov.net/oip/rrs/popup_list_agency_by_login.php?text=opener.document.myform.x_Agency_Codetxt&amp;title=Agency%20Code&amp;id=opener.document.myform.x_Agency_Code&amp;dept=A21"/>
    <hyperlink ref="BQ497" r:id="rId688" display="http://web.higov.net/oip/rrs/popup_list_agency_by_login.php?text=opener.document.myform.x_Agency_Codetxt&amp;title=Agency%20Code&amp;id=opener.document.myform.x_Agency_Code&amp;dept=A21"/>
    <hyperlink ref="BQ498" r:id="rId689" display="http://web.higov.net/oip/rrs/popup_list_agency_by_login.php?text=opener.document.myform.x_Agency_Codetxt&amp;title=Agency%20Code&amp;id=opener.document.myform.x_Agency_Code&amp;dept=A21"/>
    <hyperlink ref="BQ499" r:id="rId690" display="http://web.higov.net/oip/rrs/popup_list_agency_by_login.php?text=opener.document.myform.x_Agency_Codetxt&amp;title=Agency%20Code&amp;id=opener.document.myform.x_Agency_Code&amp;dept=A21"/>
    <hyperlink ref="BQ500" r:id="rId691" display="http://web.higov.net/oip/rrs/popup_list_agency_by_login.php?text=opener.document.myform.x_Agency_Codetxt&amp;title=Agency%20Code&amp;id=opener.document.myform.x_Agency_Code&amp;dept=A21"/>
    <hyperlink ref="BQ501" r:id="rId692" display="http://web.higov.net/oip/rrs/popup_list_agency_by_login.php?text=opener.document.myform.x_Agency_Codetxt&amp;title=Agency%20Code&amp;id=opener.document.myform.x_Agency_Code&amp;dept=A21"/>
    <hyperlink ref="BQ502" r:id="rId693" display="http://web.higov.net/oip/rrs/popup_list_agency_by_login.php?text=opener.document.myform.x_Agency_Codetxt&amp;title=Agency%20Code&amp;id=opener.document.myform.x_Agency_Code&amp;dept=A21"/>
    <hyperlink ref="BQ503" r:id="rId694" display="http://web.higov.net/oip/rrs/popup_list_agency_by_login.php?text=opener.document.myform.x_Agency_Codetxt&amp;title=Agency%20Code&amp;id=opener.document.myform.x_Agency_Code&amp;dept=A21"/>
    <hyperlink ref="BQ504" r:id="rId695" display="http://web.higov.net/oip/rrs/popup_list_agency_by_login.php?text=opener.document.myform.x_Agency_Codetxt&amp;title=Agency%20Code&amp;id=opener.document.myform.x_Agency_Code&amp;dept=A21"/>
    <hyperlink ref="BQ505" r:id="rId696" display="http://web.higov.net/oip/rrs/popup_list_agency_by_login.php?text=opener.document.myform.x_Agency_Codetxt&amp;title=Agency%20Code&amp;id=opener.document.myform.x_Agency_Code&amp;dept=A21"/>
    <hyperlink ref="BQ506" r:id="rId697" display="http://web.higov.net/oip/rrs/popup_list_agency_by_login.php?text=opener.document.myform.x_Agency_Codetxt&amp;title=Agency%20Code&amp;id=opener.document.myform.x_Agency_Code&amp;dept=A21"/>
    <hyperlink ref="BQ507" r:id="rId698" display="http://web.higov.net/oip/rrs/popup_list_agency_by_login.php?text=opener.document.myform.x_Agency_Codetxt&amp;title=Agency%20Code&amp;id=opener.document.myform.x_Agency_Code&amp;dept=A21"/>
    <hyperlink ref="BQ508" r:id="rId699" display="http://web.higov.net/oip/rrs/popup_list_agency_by_login.php?text=opener.document.myform.x_Agency_Codetxt&amp;title=Agency%20Code&amp;id=opener.document.myform.x_Agency_Code&amp;dept=A21"/>
    <hyperlink ref="BQ509" r:id="rId700" display="http://web.higov.net/oip/rrs/popup_list_agency_by_login.php?text=opener.document.myform.x_Agency_Codetxt&amp;title=Agency%20Code&amp;id=opener.document.myform.x_Agency_Code&amp;dept=A21"/>
    <hyperlink ref="BQ510" r:id="rId701" display="http://web.higov.net/oip/rrs/popup_list_agency_by_login.php?text=opener.document.myform.x_Agency_Codetxt&amp;title=Agency%20Code&amp;id=opener.document.myform.x_Agency_Code&amp;dept=A21"/>
    <hyperlink ref="BQ511" r:id="rId702" display="http://web.higov.net/oip/rrs/popup_list_agency_by_login.php?text=opener.document.myform.x_Agency_Codetxt&amp;title=Agency%20Code&amp;id=opener.document.myform.x_Agency_Code&amp;dept=A21"/>
    <hyperlink ref="BQ512" r:id="rId703" display="http://web.higov.net/oip/rrs/popup_list_agency_by_login.php?text=opener.document.myform.x_Agency_Codetxt&amp;title=Agency%20Code&amp;id=opener.document.myform.x_Agency_Code&amp;dept=A21"/>
    <hyperlink ref="BQ513" r:id="rId704" display="http://web.higov.net/oip/rrs/popup_list_agency_by_login.php?text=opener.document.myform.x_Agency_Codetxt&amp;title=Agency%20Code&amp;id=opener.document.myform.x_Agency_Code&amp;dept=A21"/>
    <hyperlink ref="BQ514" r:id="rId705" display="http://web.higov.net/oip/rrs/popup_list_agency_by_login.php?text=opener.document.myform.x_Agency_Codetxt&amp;title=Agency%20Code&amp;id=opener.document.myform.x_Agency_Code&amp;dept=A21"/>
    <hyperlink ref="BQ515" r:id="rId706" display="http://web.higov.net/oip/rrs/popup_list_agency_by_login.php?text=opener.document.myform.x_Agency_Codetxt&amp;title=Agency%20Code&amp;id=opener.document.myform.x_Agency_Code&amp;dept=A21"/>
    <hyperlink ref="BQ516" r:id="rId707" display="http://web.higov.net/oip/rrs/popup_list_agency_by_login.php?text=opener.document.myform.x_Agency_Codetxt&amp;title=Agency%20Code&amp;id=opener.document.myform.x_Agency_Code&amp;dept=A21"/>
    <hyperlink ref="BQ517" r:id="rId708" display="http://web.higov.net/oip/rrs/popup_list_agency_by_login.php?text=opener.document.myform.x_Agency_Codetxt&amp;title=Agency%20Code&amp;id=opener.document.myform.x_Agency_Code&amp;dept=A21"/>
    <hyperlink ref="BQ518" r:id="rId709" display="http://web.higov.net/oip/rrs/popup_list_agency_by_login.php?text=opener.document.myform.x_Agency_Codetxt&amp;title=Agency%20Code&amp;id=opener.document.myform.x_Agency_Code&amp;dept=A21"/>
    <hyperlink ref="BQ519" r:id="rId710" display="http://web.higov.net/oip/rrs/popup_list_agency_by_login.php?text=opener.document.myform.x_Agency_Codetxt&amp;title=Agency%20Code&amp;id=opener.document.myform.x_Agency_Code&amp;dept=A21"/>
    <hyperlink ref="BQ520" r:id="rId711" display="http://web.higov.net/oip/rrs/popup_list_agency_by_login.php?text=opener.document.myform.x_Agency_Codetxt&amp;title=Agency%20Code&amp;id=opener.document.myform.x_Agency_Code&amp;dept=A21"/>
    <hyperlink ref="BQ521" r:id="rId712" display="http://web.higov.net/oip/rrs/popup_list_agency_by_login.php?text=opener.document.myform.x_Agency_Codetxt&amp;title=Agency%20Code&amp;id=opener.document.myform.x_Agency_Code&amp;dept=A21"/>
    <hyperlink ref="BQ522" r:id="rId713" display="http://web.higov.net/oip/rrs/popup_list_agency_by_login.php?text=opener.document.myform.x_Agency_Codetxt&amp;title=Agency%20Code&amp;id=opener.document.myform.x_Agency_Code&amp;dept=A21"/>
    <hyperlink ref="BQ523" r:id="rId714" display="http://web.higov.net/oip/rrs/popup_list_agency_by_login.php?text=opener.document.myform.x_Agency_Codetxt&amp;title=Agency%20Code&amp;id=opener.document.myform.x_Agency_Code&amp;dept=A21"/>
    <hyperlink ref="BQ524" r:id="rId715" display="http://web.higov.net/oip/rrs/popup_list_agency_by_login.php?text=opener.document.myform.x_Agency_Codetxt&amp;title=Agency%20Code&amp;id=opener.document.myform.x_Agency_Code&amp;dept=A21"/>
    <hyperlink ref="BQ525" r:id="rId716" display="http://web.higov.net/oip/rrs/popup_list_agency_by_login.php?text=opener.document.myform.x_Agency_Codetxt&amp;title=Agency%20Code&amp;id=opener.document.myform.x_Agency_Code&amp;dept=A21"/>
    <hyperlink ref="BQ526" r:id="rId717" display="http://web.higov.net/oip/rrs/popup_list_agency_by_login.php?text=opener.document.myform.x_Agency_Codetxt&amp;title=Agency%20Code&amp;id=opener.document.myform.x_Agency_Code&amp;dept=A21"/>
    <hyperlink ref="BQ527" r:id="rId718" display="http://web.higov.net/oip/rrs/popup_list_agency_by_login.php?text=opener.document.myform.x_Agency_Codetxt&amp;title=Agency%20Code&amp;id=opener.document.myform.x_Agency_Code&amp;dept=A21"/>
    <hyperlink ref="BQ528" r:id="rId719" display="http://web.higov.net/oip/rrs/popup_list_agency_by_login.php?text=opener.document.myform.x_Agency_Codetxt&amp;title=Agency%20Code&amp;id=opener.document.myform.x_Agency_Code&amp;dept=A21"/>
    <hyperlink ref="BQ529" r:id="rId720" display="http://web.higov.net/oip/rrs/popup_list_agency_by_login.php?text=opener.document.myform.x_Agency_Codetxt&amp;title=Agency%20Code&amp;id=opener.document.myform.x_Agency_Code&amp;dept=A21"/>
    <hyperlink ref="BQ530" r:id="rId721" display="http://web.higov.net/oip/rrs/popup_list_agency_by_login.php?text=opener.document.myform.x_Agency_Codetxt&amp;title=Agency%20Code&amp;id=opener.document.myform.x_Agency_Code&amp;dept=A21"/>
    <hyperlink ref="BQ531" r:id="rId722" display="http://web.higov.net/oip/rrs/popup_list_agency_by_login.php?text=opener.document.myform.x_Agency_Codetxt&amp;title=Agency%20Code&amp;id=opener.document.myform.x_Agency_Code&amp;dept=A21"/>
    <hyperlink ref="BQ532" r:id="rId723" display="http://web.higov.net/oip/rrs/popup_list_agency_by_login.php?text=opener.document.myform.x_Agency_Codetxt&amp;title=Agency%20Code&amp;id=opener.document.myform.x_Agency_Code&amp;dept=A21"/>
    <hyperlink ref="BQ533" r:id="rId724" display="http://web.higov.net/oip/rrs/popup_list_agency_by_login.php?text=opener.document.myform.x_Agency_Codetxt&amp;title=Agency%20Code&amp;id=opener.document.myform.x_Agency_Code&amp;dept=A21"/>
    <hyperlink ref="BQ534" r:id="rId725" display="http://web.higov.net/oip/rrs/popup_list_agency_by_login.php?text=opener.document.myform.x_Agency_Codetxt&amp;title=Agency%20Code&amp;id=opener.document.myform.x_Agency_Code&amp;dept=A21"/>
    <hyperlink ref="BQ535" r:id="rId726" display="http://web.higov.net/oip/rrs/popup_list_agency_by_login.php?text=opener.document.myform.x_Agency_Codetxt&amp;title=Agency%20Code&amp;id=opener.document.myform.x_Agency_Code&amp;dept=A21"/>
    <hyperlink ref="BQ536" r:id="rId727" display="http://web.higov.net/oip/rrs/popup_list_agency_by_login.php?text=opener.document.myform.x_Agency_Codetxt&amp;title=Agency%20Code&amp;id=opener.document.myform.x_Agency_Code&amp;dept=A21"/>
    <hyperlink ref="BQ537" r:id="rId728" display="http://web.higov.net/oip/rrs/popup_list_agency_by_login.php?text=opener.document.myform.x_Agency_Codetxt&amp;title=Agency%20Code&amp;id=opener.document.myform.x_Agency_Code&amp;dept=A21"/>
    <hyperlink ref="BQ538" r:id="rId729" display="http://web.higov.net/oip/rrs/popup_list_agency_by_login.php?text=opener.document.myform.x_Agency_Codetxt&amp;title=Agency%20Code&amp;id=opener.document.myform.x_Agency_Code&amp;dept=A21"/>
    <hyperlink ref="BQ539" r:id="rId730" display="http://web.higov.net/oip/rrs/popup_list_agency_by_login.php?text=opener.document.myform.x_Agency_Codetxt&amp;title=Agency%20Code&amp;id=opener.document.myform.x_Agency_Code&amp;dept=A21"/>
    <hyperlink ref="BQ540" r:id="rId731" display="http://web.higov.net/oip/rrs/popup_list_agency_by_login.php?text=opener.document.myform.x_Agency_Codetxt&amp;title=Agency%20Code&amp;id=opener.document.myform.x_Agency_Code&amp;dept=A21"/>
    <hyperlink ref="BQ541" r:id="rId732" display="http://web.higov.net/oip/rrs/popup_list_agency_by_login.php?text=opener.document.myform.x_Agency_Codetxt&amp;title=Agency%20Code&amp;id=opener.document.myform.x_Agency_Code&amp;dept=A21"/>
    <hyperlink ref="BQ542" r:id="rId733" display="http://web.higov.net/oip/rrs/popup_list_agency_by_login.php?text=opener.document.myform.x_Agency_Codetxt&amp;title=Agency%20Code&amp;id=opener.document.myform.x_Agency_Code&amp;dept=A21"/>
    <hyperlink ref="BQ543" r:id="rId734" display="http://web.higov.net/oip/rrs/popup_list_agency_by_login.php?text=opener.document.myform.x_Agency_Codetxt&amp;title=Agency%20Code&amp;id=opener.document.myform.x_Agency_Code&amp;dept=A21"/>
    <hyperlink ref="BQ544" r:id="rId735" display="http://web.higov.net/oip/rrs/popup_list_agency_by_login.php?text=opener.document.myform.x_Agency_Codetxt&amp;title=Agency%20Code&amp;id=opener.document.myform.x_Agency_Code&amp;dept=A21"/>
    <hyperlink ref="BQ545" r:id="rId736" display="http://web.higov.net/oip/rrs/popup_list_agency_by_login.php?text=opener.document.myform.x_Agency_Codetxt&amp;title=Agency%20Code&amp;id=opener.document.myform.x_Agency_Code&amp;dept=A21"/>
    <hyperlink ref="BQ546" r:id="rId737" display="http://web.higov.net/oip/rrs/popup_list_agency_by_login.php?text=opener.document.myform.x_Agency_Codetxt&amp;title=Agency%20Code&amp;id=opener.document.myform.x_Agency_Code&amp;dept=A21"/>
    <hyperlink ref="BQ547" r:id="rId738" display="http://web.higov.net/oip/rrs/popup_list_agency_by_login.php?text=opener.document.myform.x_Agency_Codetxt&amp;title=Agency%20Code&amp;id=opener.document.myform.x_Agency_Code&amp;dept=A21"/>
    <hyperlink ref="BQ548" r:id="rId739" display="http://web.higov.net/oip/rrs/popup_list_agency_by_login.php?text=opener.document.myform.x_Agency_Codetxt&amp;title=Agency%20Code&amp;id=opener.document.myform.x_Agency_Code&amp;dept=A21"/>
    <hyperlink ref="BQ549" r:id="rId740" display="http://web.higov.net/oip/rrs/popup_list_agency_by_login.php?text=opener.document.myform.x_Agency_Codetxt&amp;title=Agency%20Code&amp;id=opener.document.myform.x_Agency_Code&amp;dept=A21"/>
    <hyperlink ref="BQ550" r:id="rId741" display="http://web.higov.net/oip/rrs/popup_list_agency_by_login.php?text=opener.document.myform.x_Agency_Codetxt&amp;title=Agency%20Code&amp;id=opener.document.myform.x_Agency_Code&amp;dept=A21"/>
    <hyperlink ref="BQ551"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7" r:id="rId746" display="http://web.higov.net/oip/rrs/popup_list_agency_by_login.php?text=opener.document.myform.x_Agency_Codetxt&amp;title=Agency%20Code&amp;id=opener.document.myform.x_Agency_Code&amp;dept=A54"/>
    <hyperlink ref="BR18" r:id="rId747" display="http://web.higov.net/oip/rrs/popup_list_agency_by_login.php?text=opener.document.myform.x_Agency_Codetxt&amp;title=Agency%20Code&amp;id=opener.document.myform.x_Agency_Code&amp;dept=A54"/>
    <hyperlink ref="BR19" r:id="rId748" display="http://web.higov.net/oip/rrs/popup_list_agency_by_login.php?text=opener.document.myform.x_Agency_Codetxt&amp;title=Agency%20Code&amp;id=opener.document.myform.x_Agency_Code&amp;dept=A54"/>
    <hyperlink ref="BR20" r:id="rId749" display="http://web.higov.net/oip/rrs/popup_list_agency_by_login.php?text=opener.document.myform.x_Agency_Codetxt&amp;title=Agency%20Code&amp;id=opener.document.myform.x_Agency_Code&amp;dept=A54"/>
    <hyperlink ref="BR21" r:id="rId750" display="http://web.higov.net/oip/rrs/popup_list_agency_by_login.php?text=opener.document.myform.x_Agency_Codetxt&amp;title=Agency%20Code&amp;id=opener.document.myform.x_Agency_Code&amp;dept=A54"/>
    <hyperlink ref="BR22" r:id="rId751" display="http://web.higov.net/oip/rrs/popup_list_agency_by_login.php?text=opener.document.myform.x_Agency_Codetxt&amp;title=Agency%20Code&amp;id=opener.document.myform.x_Agency_Code&amp;dept=A54"/>
    <hyperlink ref="BR23" r:id="rId752" display="http://web.higov.net/oip/rrs/popup_list_agency_by_login.php?text=opener.document.myform.x_Agency_Codetxt&amp;title=Agency%20Code&amp;id=opener.document.myform.x_Agency_Code&amp;dept=A54"/>
    <hyperlink ref="BR24" r:id="rId753" display="http://web.higov.net/oip/rrs/popup_list_agency_by_login.php?text=opener.document.myform.x_Agency_Codetxt&amp;title=Agency%20Code&amp;id=opener.document.myform.x_Agency_Code&amp;dept=A54"/>
    <hyperlink ref="BR25" r:id="rId754" display="http://web.higov.net/oip/rrs/popup_list_agency_by_login.php?text=opener.document.myform.x_Agency_Codetxt&amp;title=Agency%20Code&amp;id=opener.document.myform.x_Agency_Code&amp;dept=A54"/>
    <hyperlink ref="BR26"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7" r:id="rId759" display="http://web.higov.net/oip/rrs/popup_list_agency_by_login.php?text=opener.document.myform.x_Agency_Codetxt&amp;title=Agency%20Code&amp;id=opener.document.myform.x_Agency_Code&amp;dept=A31"/>
    <hyperlink ref="BS18" r:id="rId760" display="http://web.higov.net/oip/rrs/popup_list_agency_by_login.php?text=opener.document.myform.x_Agency_Codetxt&amp;title=Agency%20Code&amp;id=opener.document.myform.x_Agency_Code&amp;dept=A31"/>
    <hyperlink ref="BS19" r:id="rId761" display="http://web.higov.net/oip/rrs/popup_list_agency_by_login.php?text=opener.document.myform.x_Agency_Codetxt&amp;title=Agency%20Code&amp;id=opener.document.myform.x_Agency_Code&amp;dept=A31"/>
    <hyperlink ref="BS20" r:id="rId762" display="http://web.higov.net/oip/rrs/popup_list_agency_by_login.php?text=opener.document.myform.x_Agency_Codetxt&amp;title=Agency%20Code&amp;id=opener.document.myform.x_Agency_Code&amp;dept=A31"/>
    <hyperlink ref="BS21" r:id="rId763" display="http://web.higov.net/oip/rrs/popup_list_agency_by_login.php?text=opener.document.myform.x_Agency_Codetxt&amp;title=Agency%20Code&amp;id=opener.document.myform.x_Agency_Code&amp;dept=A31"/>
    <hyperlink ref="BS22" r:id="rId764" display="http://web.higov.net/oip/rrs/popup_list_agency_by_login.php?text=opener.document.myform.x_Agency_Codetxt&amp;title=Agency%20Code&amp;id=opener.document.myform.x_Agency_Code&amp;dept=A31"/>
    <hyperlink ref="BS23" r:id="rId765" display="http://web.higov.net/oip/rrs/popup_list_agency_by_login.php?text=opener.document.myform.x_Agency_Codetxt&amp;title=Agency%20Code&amp;id=opener.document.myform.x_Agency_Code&amp;dept=A31"/>
    <hyperlink ref="BS24" r:id="rId766" display="http://web.higov.net/oip/rrs/popup_list_agency_by_login.php?text=opener.document.myform.x_Agency_Codetxt&amp;title=Agency%20Code&amp;id=opener.document.myform.x_Agency_Code&amp;dept=A31"/>
    <hyperlink ref="BS25" r:id="rId767" display="http://web.higov.net/oip/rrs/popup_list_agency_by_login.php?text=opener.document.myform.x_Agency_Codetxt&amp;title=Agency%20Code&amp;id=opener.document.myform.x_Agency_Code&amp;dept=A31"/>
    <hyperlink ref="BS26" r:id="rId768" display="http://web.higov.net/oip/rrs/popup_list_agency_by_login.php?text=opener.document.myform.x_Agency_Codetxt&amp;title=Agency%20Code&amp;id=opener.document.myform.x_Agency_Code&amp;dept=A31"/>
    <hyperlink ref="BS27" r:id="rId769" display="http://web.higov.net/oip/rrs/popup_list_agency_by_login.php?text=opener.document.myform.x_Agency_Codetxt&amp;title=Agency%20Code&amp;id=opener.document.myform.x_Agency_Code&amp;dept=A31"/>
    <hyperlink ref="BS28" r:id="rId770" display="http://web.higov.net/oip/rrs/popup_list_agency_by_login.php?text=opener.document.myform.x_Agency_Codetxt&amp;title=Agency%20Code&amp;id=opener.document.myform.x_Agency_Code&amp;dept=A31"/>
    <hyperlink ref="BS29" r:id="rId771" display="http://web.higov.net/oip/rrs/popup_list_agency_by_login.php?text=opener.document.myform.x_Agency_Codetxt&amp;title=Agency%20Code&amp;id=opener.document.myform.x_Agency_Code&amp;dept=A31"/>
    <hyperlink ref="BS30" r:id="rId772" display="http://web.higov.net/oip/rrs/popup_list_agency_by_login.php?text=opener.document.myform.x_Agency_Codetxt&amp;title=Agency%20Code&amp;id=opener.document.myform.x_Agency_Code&amp;dept=A31"/>
    <hyperlink ref="BS31" r:id="rId773" display="http://web.higov.net/oip/rrs/popup_list_agency_by_login.php?text=opener.document.myform.x_Agency_Codetxt&amp;title=Agency%20Code&amp;id=opener.document.myform.x_Agency_Code&amp;dept=A31"/>
    <hyperlink ref="BS32" r:id="rId774" display="http://web.higov.net/oip/rrs/popup_list_agency_by_login.php?text=opener.document.myform.x_Agency_Codetxt&amp;title=Agency%20Code&amp;id=opener.document.myform.x_Agency_Code&amp;dept=A31"/>
    <hyperlink ref="BS33" r:id="rId775" display="http://web.higov.net/oip/rrs/popup_list_agency_by_login.php?text=opener.document.myform.x_Agency_Codetxt&amp;title=Agency%20Code&amp;id=opener.document.myform.x_Agency_Code&amp;dept=A31"/>
    <hyperlink ref="BS34" r:id="rId776" display="http://web.higov.net/oip/rrs/popup_list_agency_by_login.php?text=opener.document.myform.x_Agency_Codetxt&amp;title=Agency%20Code&amp;id=opener.document.myform.x_Agency_Code&amp;dept=A31"/>
    <hyperlink ref="BS35" r:id="rId777" display="http://web.higov.net/oip/rrs/popup_list_agency_by_login.php?text=opener.document.myform.x_Agency_Codetxt&amp;title=Agency%20Code&amp;id=opener.document.myform.x_Agency_Code&amp;dept=A31"/>
    <hyperlink ref="BS36" r:id="rId778" display="http://web.higov.net/oip/rrs/popup_list_agency_by_login.php?text=opener.document.myform.x_Agency_Codetxt&amp;title=Agency%20Code&amp;id=opener.document.myform.x_Agency_Code&amp;dept=A31"/>
    <hyperlink ref="BS37" r:id="rId779" display="http://web.higov.net/oip/rrs/popup_list_agency_by_login.php?text=opener.document.myform.x_Agency_Codetxt&amp;title=Agency%20Code&amp;id=opener.document.myform.x_Agency_Code&amp;dept=A31"/>
    <hyperlink ref="BS38" r:id="rId780" display="http://web.higov.net/oip/rrs/popup_list_agency_by_login.php?text=opener.document.myform.x_Agency_Codetxt&amp;title=Agency%20Code&amp;id=opener.document.myform.x_Agency_Code&amp;dept=A31"/>
    <hyperlink ref="BS39" r:id="rId781" display="http://web.higov.net/oip/rrs/popup_list_agency_by_login.php?text=opener.document.myform.x_Agency_Codetxt&amp;title=Agency%20Code&amp;id=opener.document.myform.x_Agency_Code&amp;dept=A31"/>
    <hyperlink ref="BS40" r:id="rId782" display="http://web.higov.net/oip/rrs/popup_list_agency_by_login.php?text=opener.document.myform.x_Agency_Codetxt&amp;title=Agency%20Code&amp;id=opener.document.myform.x_Agency_Code&amp;dept=A31"/>
    <hyperlink ref="BS41" r:id="rId783" display="http://web.higov.net/oip/rrs/popup_list_agency_by_login.php?text=opener.document.myform.x_Agency_Codetxt&amp;title=Agency%20Code&amp;id=opener.document.myform.x_Agency_Code&amp;dept=A31"/>
    <hyperlink ref="BS42" r:id="rId784" display="http://web.higov.net/oip/rrs/popup_list_agency_by_login.php?text=opener.document.myform.x_Agency_Codetxt&amp;title=Agency%20Code&amp;id=opener.document.myform.x_Agency_Code&amp;dept=A31"/>
    <hyperlink ref="BS43" r:id="rId785" display="http://web.higov.net/oip/rrs/popup_list_agency_by_login.php?text=opener.document.myform.x_Agency_Codetxt&amp;title=Agency%20Code&amp;id=opener.document.myform.x_Agency_Code&amp;dept=A31"/>
    <hyperlink ref="BS44" r:id="rId786" display="http://web.higov.net/oip/rrs/popup_list_agency_by_login.php?text=opener.document.myform.x_Agency_Codetxt&amp;title=Agency%20Code&amp;id=opener.document.myform.x_Agency_Code&amp;dept=A31"/>
    <hyperlink ref="BS45" r:id="rId787" display="http://web.higov.net/oip/rrs/popup_list_agency_by_login.php?text=opener.document.myform.x_Agency_Codetxt&amp;title=Agency%20Code&amp;id=opener.document.myform.x_Agency_Code&amp;dept=A31"/>
    <hyperlink ref="BS46" r:id="rId788" display="http://web.higov.net/oip/rrs/popup_list_agency_by_login.php?text=opener.document.myform.x_Agency_Codetxt&amp;title=Agency%20Code&amp;id=opener.document.myform.x_Agency_Code&amp;dept=A31"/>
    <hyperlink ref="BS47" r:id="rId789" display="http://web.higov.net/oip/rrs/popup_list_agency_by_login.php?text=opener.document.myform.x_Agency_Codetxt&amp;title=Agency%20Code&amp;id=opener.document.myform.x_Agency_Code&amp;dept=A31"/>
    <hyperlink ref="BS48" r:id="rId790" display="http://web.higov.net/oip/rrs/popup_list_agency_by_login.php?text=opener.document.myform.x_Agency_Codetxt&amp;title=Agency%20Code&amp;id=opener.document.myform.x_Agency_Code&amp;dept=A31"/>
    <hyperlink ref="BS49" r:id="rId791" display="http://web.higov.net/oip/rrs/popup_list_agency_by_login.php?text=opener.document.myform.x_Agency_Codetxt&amp;title=Agency%20Code&amp;id=opener.document.myform.x_Agency_Code&amp;dept=A31"/>
    <hyperlink ref="BS50" r:id="rId792" display="http://web.higov.net/oip/rrs/popup_list_agency_by_login.php?text=opener.document.myform.x_Agency_Codetxt&amp;title=Agency%20Code&amp;id=opener.document.myform.x_Agency_Code&amp;dept=A31"/>
    <hyperlink ref="BS51" r:id="rId793" display="http://web.higov.net/oip/rrs/popup_list_agency_by_login.php?text=opener.document.myform.x_Agency_Codetxt&amp;title=Agency%20Code&amp;id=opener.document.myform.x_Agency_Code&amp;dept=A31"/>
    <hyperlink ref="BS52"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7" r:id="rId797" display="http://web.higov.net/oip/rrs/popup_list_agency_by_login.php?text=opener.document.myform.x_Agency_Codetxt&amp;title=Agency%20Code&amp;id=opener.document.myform.x_Agency_Code&amp;dept=A32"/>
    <hyperlink ref="BT18" r:id="rId798" display="http://web.higov.net/oip/rrs/popup_list_agency_by_login.php?text=opener.document.myform.x_Agency_Codetxt&amp;title=Agency%20Code&amp;id=opener.document.myform.x_Agency_Code&amp;dept=A32"/>
    <hyperlink ref="BT19" r:id="rId799" display="http://web.higov.net/oip/rrs/popup_list_agency_by_login.php?text=opener.document.myform.x_Agency_Codetxt&amp;title=Agency%20Code&amp;id=opener.document.myform.x_Agency_Code&amp;dept=A32"/>
    <hyperlink ref="BT20" r:id="rId800" display="http://web.higov.net/oip/rrs/popup_list_agency_by_login.php?text=opener.document.myform.x_Agency_Codetxt&amp;title=Agency%20Code&amp;id=opener.document.myform.x_Agency_Code&amp;dept=A32"/>
    <hyperlink ref="BT21" r:id="rId801" display="http://web.higov.net/oip/rrs/popup_list_agency_by_login.php?text=opener.document.myform.x_Agency_Codetxt&amp;title=Agency%20Code&amp;id=opener.document.myform.x_Agency_Code&amp;dept=A32"/>
    <hyperlink ref="BT22" r:id="rId802" display="http://web.higov.net/oip/rrs/popup_list_agency_by_login.php?text=opener.document.myform.x_Agency_Codetxt&amp;title=Agency%20Code&amp;id=opener.document.myform.x_Agency_Code&amp;dept=A32"/>
    <hyperlink ref="BT23" r:id="rId803" display="http://web.higov.net/oip/rrs/popup_list_agency_by_login.php?text=opener.document.myform.x_Agency_Codetxt&amp;title=Agency%20Code&amp;id=opener.document.myform.x_Agency_Code&amp;dept=A32"/>
    <hyperlink ref="BT25" r:id="rId804" display="http://web.higov.net/oip/rrs/popup_list_agency_by_login.php?text=opener.document.myform.x_Agency_Codetxt&amp;title=Agency%20Code&amp;id=opener.document.myform.x_Agency_Code&amp;dept=A32"/>
    <hyperlink ref="BT26" r:id="rId805" display="http://web.higov.net/oip/rrs/popup_list_agency_by_login.php?text=opener.document.myform.x_Agency_Codetxt&amp;title=Agency%20Code&amp;id=opener.document.myform.x_Agency_Code&amp;dept=A32"/>
    <hyperlink ref="BT27" r:id="rId806" display="http://web.higov.net/oip/rrs/popup_list_agency_by_login.php?text=opener.document.myform.x_Agency_Codetxt&amp;title=Agency%20Code&amp;id=opener.document.myform.x_Agency_Code&amp;dept=A32"/>
    <hyperlink ref="BT28" r:id="rId807" display="http://web.higov.net/oip/rrs/popup_list_agency_by_login.php?text=opener.document.myform.x_Agency_Codetxt&amp;title=Agency%20Code&amp;id=opener.document.myform.x_Agency_Code&amp;dept=A32"/>
    <hyperlink ref="BT29" r:id="rId808" display="http://web.higov.net/oip/rrs/popup_list_agency_by_login.php?text=opener.document.myform.x_Agency_Codetxt&amp;title=Agency%20Code&amp;id=opener.document.myform.x_Agency_Code&amp;dept=A32"/>
    <hyperlink ref="BT30" r:id="rId809" display="http://web.higov.net/oip/rrs/popup_list_agency_by_login.php?text=opener.document.myform.x_Agency_Codetxt&amp;title=Agency%20Code&amp;id=opener.document.myform.x_Agency_Code&amp;dept=A32"/>
    <hyperlink ref="BT31" r:id="rId810" display="http://web.higov.net/oip/rrs/popup_list_agency_by_login.php?text=opener.document.myform.x_Agency_Codetxt&amp;title=Agency%20Code&amp;id=opener.document.myform.x_Agency_Code&amp;dept=A32"/>
    <hyperlink ref="BT32" r:id="rId811" display="http://web.higov.net/oip/rrs/popup_list_agency_by_login.php?text=opener.document.myform.x_Agency_Codetxt&amp;title=Agency%20Code&amp;id=opener.document.myform.x_Agency_Code&amp;dept=A32"/>
    <hyperlink ref="BT33" r:id="rId812" display="http://web.higov.net/oip/rrs/popup_list_agency_by_login.php?text=opener.document.myform.x_Agency_Codetxt&amp;title=Agency%20Code&amp;id=opener.document.myform.x_Agency_Code&amp;dept=A32"/>
    <hyperlink ref="BT34" r:id="rId813" display="http://web.higov.net/oip/rrs/popup_list_agency_by_login.php?text=opener.document.myform.x_Agency_Codetxt&amp;title=Agency%20Code&amp;id=opener.document.myform.x_Agency_Code&amp;dept=A32"/>
    <hyperlink ref="BT35" r:id="rId814" display="http://web.higov.net/oip/rrs/popup_list_agency_by_login.php?text=opener.document.myform.x_Agency_Codetxt&amp;title=Agency%20Code&amp;id=opener.document.myform.x_Agency_Code&amp;dept=A32"/>
    <hyperlink ref="BT36" r:id="rId815" display="http://web.higov.net/oip/rrs/popup_list_agency_by_login.php?text=opener.document.myform.x_Agency_Codetxt&amp;title=Agency%20Code&amp;id=opener.document.myform.x_Agency_Code&amp;dept=A32"/>
    <hyperlink ref="BT37" r:id="rId816" display="http://web.higov.net/oip/rrs/popup_list_agency_by_login.php?text=opener.document.myform.x_Agency_Codetxt&amp;title=Agency%20Code&amp;id=opener.document.myform.x_Agency_Code&amp;dept=A32"/>
    <hyperlink ref="BT38" r:id="rId817" display="http://web.higov.net/oip/rrs/popup_list_agency_by_login.php?text=opener.document.myform.x_Agency_Codetxt&amp;title=Agency%20Code&amp;id=opener.document.myform.x_Agency_Code&amp;dept=A32"/>
    <hyperlink ref="BT39" r:id="rId818" display="http://web.higov.net/oip/rrs/popup_list_agency_by_login.php?text=opener.document.myform.x_Agency_Codetxt&amp;title=Agency%20Code&amp;id=opener.document.myform.x_Agency_Code&amp;dept=A32"/>
    <hyperlink ref="BT40" r:id="rId819" display="http://web.higov.net/oip/rrs/popup_list_agency_by_login.php?text=opener.document.myform.x_Agency_Codetxt&amp;title=Agency%20Code&amp;id=opener.document.myform.x_Agency_Code&amp;dept=A32"/>
    <hyperlink ref="BT41" r:id="rId820" display="http://web.higov.net/oip/rrs/popup_list_agency_by_login.php?text=opener.document.myform.x_Agency_Codetxt&amp;title=Agency%20Code&amp;id=opener.document.myform.x_Agency_Code&amp;dept=A32"/>
    <hyperlink ref="BT42" r:id="rId821" display="http://web.higov.net/oip/rrs/popup_list_agency_by_login.php?text=opener.document.myform.x_Agency_Codetxt&amp;title=Agency%20Code&amp;id=opener.document.myform.x_Agency_Code&amp;dept=A32"/>
    <hyperlink ref="BT43" r:id="rId822" display="http://web.higov.net/oip/rrs/popup_list_agency_by_login.php?text=opener.document.myform.x_Agency_Codetxt&amp;title=Agency%20Code&amp;id=opener.document.myform.x_Agency_Code&amp;dept=A32"/>
    <hyperlink ref="BT44" r:id="rId823" display="http://web.higov.net/oip/rrs/popup_list_agency_by_login.php?text=opener.document.myform.x_Agency_Codetxt&amp;title=Agency%20Code&amp;id=opener.document.myform.x_Agency_Code&amp;dept=A32"/>
    <hyperlink ref="BT45" r:id="rId824" display="http://web.higov.net/oip/rrs/popup_list_agency_by_login.php?text=opener.document.myform.x_Agency_Codetxt&amp;title=Agency%20Code&amp;id=opener.document.myform.x_Agency_Code&amp;dept=A32"/>
    <hyperlink ref="BT46" r:id="rId825" display="http://web.higov.net/oip/rrs/popup_list_agency_by_login.php?text=opener.document.myform.x_Agency_Codetxt&amp;title=Agency%20Code&amp;id=opener.document.myform.x_Agency_Code&amp;dept=A32"/>
    <hyperlink ref="BT47" r:id="rId826" display="http://web.higov.net/oip/rrs/popup_list_agency_by_login.php?text=opener.document.myform.x_Agency_Codetxt&amp;title=Agency%20Code&amp;id=opener.document.myform.x_Agency_Code&amp;dept=A32"/>
    <hyperlink ref="BT48" r:id="rId827" display="http://web.higov.net/oip/rrs/popup_list_agency_by_login.php?text=opener.document.myform.x_Agency_Codetxt&amp;title=Agency%20Code&amp;id=opener.document.myform.x_Agency_Code&amp;dept=A32"/>
    <hyperlink ref="BT49" r:id="rId828" display="http://web.higov.net/oip/rrs/popup_list_agency_by_login.php?text=opener.document.myform.x_Agency_Codetxt&amp;title=Agency%20Code&amp;id=opener.document.myform.x_Agency_Code&amp;dept=A32"/>
    <hyperlink ref="BT50" r:id="rId829" display="http://web.higov.net/oip/rrs/popup_list_agency_by_login.php?text=opener.document.myform.x_Agency_Codetxt&amp;title=Agency%20Code&amp;id=opener.document.myform.x_Agency_Code&amp;dept=A32"/>
    <hyperlink ref="BT51" r:id="rId830" display="http://web.higov.net/oip/rrs/popup_list_agency_by_login.php?text=opener.document.myform.x_Agency_Codetxt&amp;title=Agency%20Code&amp;id=opener.document.myform.x_Agency_Code&amp;dept=A32"/>
    <hyperlink ref="BT52" r:id="rId831" display="http://web.higov.net/oip/rrs/popup_list_agency_by_login.php?text=opener.document.myform.x_Agency_Codetxt&amp;title=Agency%20Code&amp;id=opener.document.myform.x_Agency_Code&amp;dept=A32"/>
    <hyperlink ref="BT53" r:id="rId832" display="http://web.higov.net/oip/rrs/popup_list_agency_by_login.php?text=opener.document.myform.x_Agency_Codetxt&amp;title=Agency%20Code&amp;id=opener.document.myform.x_Agency_Code&amp;dept=A32"/>
    <hyperlink ref="BT54" r:id="rId833" display="http://web.higov.net/oip/rrs/popup_list_agency_by_login.php?text=opener.document.myform.x_Agency_Codetxt&amp;title=Agency%20Code&amp;id=opener.document.myform.x_Agency_Code&amp;dept=A32"/>
    <hyperlink ref="BT55" r:id="rId834" display="http://web.higov.net/oip/rrs/popup_list_agency_by_login.php?text=opener.document.myform.x_Agency_Codetxt&amp;title=Agency%20Code&amp;id=opener.document.myform.x_Agency_Code&amp;dept=A32"/>
    <hyperlink ref="BT56" r:id="rId835" display="http://web.higov.net/oip/rrs/popup_list_agency_by_login.php?text=opener.document.myform.x_Agency_Codetxt&amp;title=Agency%20Code&amp;id=opener.document.myform.x_Agency_Code&amp;dept=A32"/>
    <hyperlink ref="BT57" r:id="rId836" display="http://web.higov.net/oip/rrs/popup_list_agency_by_login.php?text=opener.document.myform.x_Agency_Codetxt&amp;title=Agency%20Code&amp;id=opener.document.myform.x_Agency_Code&amp;dept=A32"/>
    <hyperlink ref="BT58" r:id="rId837" display="http://web.higov.net/oip/rrs/popup_list_agency_by_login.php?text=opener.document.myform.x_Agency_Codetxt&amp;title=Agency%20Code&amp;id=opener.document.myform.x_Agency_Code&amp;dept=A32"/>
    <hyperlink ref="BT59" r:id="rId838" display="http://web.higov.net/oip/rrs/popup_list_agency_by_login.php?text=opener.document.myform.x_Agency_Codetxt&amp;title=Agency%20Code&amp;id=opener.document.myform.x_Agency_Code&amp;dept=A32"/>
    <hyperlink ref="BT60" r:id="rId839" display="http://web.higov.net/oip/rrs/popup_list_agency_by_login.php?text=opener.document.myform.x_Agency_Codetxt&amp;title=Agency%20Code&amp;id=opener.document.myform.x_Agency_Code&amp;dept=A32"/>
    <hyperlink ref="BT61" r:id="rId840" display="http://web.higov.net/oip/rrs/popup_list_agency_by_login.php?text=opener.document.myform.x_Agency_Codetxt&amp;title=Agency%20Code&amp;id=opener.document.myform.x_Agency_Code&amp;dept=A32"/>
    <hyperlink ref="BT62" r:id="rId841" display="http://web.higov.net/oip/rrs/popup_list_agency_by_login.php?text=opener.document.myform.x_Agency_Codetxt&amp;title=Agency%20Code&amp;id=opener.document.myform.x_Agency_Code&amp;dept=A32"/>
    <hyperlink ref="BT63" r:id="rId842" display="http://web.higov.net/oip/rrs/popup_list_agency_by_login.php?text=opener.document.myform.x_Agency_Codetxt&amp;title=Agency%20Code&amp;id=opener.document.myform.x_Agency_Code&amp;dept=A32"/>
    <hyperlink ref="BT64" r:id="rId843" display="http://web.higov.net/oip/rrs/popup_list_agency_by_login.php?text=opener.document.myform.x_Agency_Codetxt&amp;title=Agency%20Code&amp;id=opener.document.myform.x_Agency_Code&amp;dept=A32"/>
    <hyperlink ref="BT65" r:id="rId844" display="http://web.higov.net/oip/rrs/popup_list_agency_by_login.php?text=opener.document.myform.x_Agency_Codetxt&amp;title=Agency%20Code&amp;id=opener.document.myform.x_Agency_Code&amp;dept=A32"/>
    <hyperlink ref="BT66" r:id="rId845" display="http://web.higov.net/oip/rrs/popup_list_agency_by_login.php?text=opener.document.myform.x_Agency_Codetxt&amp;title=Agency%20Code&amp;id=opener.document.myform.x_Agency_Code&amp;dept=A32"/>
    <hyperlink ref="BT67" r:id="rId846" display="http://web.higov.net/oip/rrs/popup_list_agency_by_login.php?text=opener.document.myform.x_Agency_Codetxt&amp;title=Agency%20Code&amp;id=opener.document.myform.x_Agency_Code&amp;dept=A32"/>
    <hyperlink ref="BT68" r:id="rId847" display="http://web.higov.net/oip/rrs/popup_list_agency_by_login.php?text=opener.document.myform.x_Agency_Codetxt&amp;title=Agency%20Code&amp;id=opener.document.myform.x_Agency_Code&amp;dept=A32"/>
    <hyperlink ref="BT69" r:id="rId848" display="http://web.higov.net/oip/rrs/popup_list_agency_by_login.php?text=opener.document.myform.x_Agency_Codetxt&amp;title=Agency%20Code&amp;id=opener.document.myform.x_Agency_Code&amp;dept=A32"/>
    <hyperlink ref="BT70" r:id="rId849" display="http://web.higov.net/oip/rrs/popup_list_agency_by_login.php?text=opener.document.myform.x_Agency_Codetxt&amp;title=Agency%20Code&amp;id=opener.document.myform.x_Agency_Code&amp;dept=A32"/>
    <hyperlink ref="BT71" r:id="rId850" display="http://web.higov.net/oip/rrs/popup_list_agency_by_login.php?text=opener.document.myform.x_Agency_Codetxt&amp;title=Agency%20Code&amp;id=opener.document.myform.x_Agency_Code&amp;dept=A32"/>
    <hyperlink ref="BT72" r:id="rId851" display="http://web.higov.net/oip/rrs/popup_list_agency_by_login.php?text=opener.document.myform.x_Agency_Codetxt&amp;title=Agency%20Code&amp;id=opener.document.myform.x_Agency_Code&amp;dept=A32"/>
    <hyperlink ref="BT73" r:id="rId852" display="http://web.higov.net/oip/rrs/popup_list_agency_by_login.php?text=opener.document.myform.x_Agency_Codetxt&amp;title=Agency%20Code&amp;id=opener.document.myform.x_Agency_Code&amp;dept=A32"/>
    <hyperlink ref="BT74" r:id="rId853" display="http://web.higov.net/oip/rrs/popup_list_agency_by_login.php?text=opener.document.myform.x_Agency_Codetxt&amp;title=Agency%20Code&amp;id=opener.document.myform.x_Agency_Code&amp;dept=A32"/>
    <hyperlink ref="BT75" r:id="rId854" display="http://web.higov.net/oip/rrs/popup_list_agency_by_login.php?text=opener.document.myform.x_Agency_Codetxt&amp;title=Agency%20Code&amp;id=opener.document.myform.x_Agency_Code&amp;dept=A32"/>
    <hyperlink ref="BT76" r:id="rId855" display="http://web.higov.net/oip/rrs/popup_list_agency_by_login.php?text=opener.document.myform.x_Agency_Codetxt&amp;title=Agency%20Code&amp;id=opener.document.myform.x_Agency_Code&amp;dept=A32"/>
    <hyperlink ref="BT77" r:id="rId856" display="http://web.higov.net/oip/rrs/popup_list_agency_by_login.php?text=opener.document.myform.x_Agency_Codetxt&amp;title=Agency%20Code&amp;id=opener.document.myform.x_Agency_Code&amp;dept=A32"/>
    <hyperlink ref="BT78" r:id="rId857" display="http://web.higov.net/oip/rrs/popup_list_agency_by_login.php?text=opener.document.myform.x_Agency_Codetxt&amp;title=Agency%20Code&amp;id=opener.document.myform.x_Agency_Code&amp;dept=A32"/>
    <hyperlink ref="BT79" r:id="rId858" display="http://web.higov.net/oip/rrs/popup_list_agency_by_login.php?text=opener.document.myform.x_Agency_Codetxt&amp;title=Agency%20Code&amp;id=opener.document.myform.x_Agency_Code&amp;dept=A32"/>
    <hyperlink ref="BT80" r:id="rId859" display="http://web.higov.net/oip/rrs/popup_list_agency_by_login.php?text=opener.document.myform.x_Agency_Codetxt&amp;title=Agency%20Code&amp;id=opener.document.myform.x_Agency_Code&amp;dept=A32"/>
    <hyperlink ref="BT81" r:id="rId860" display="http://web.higov.net/oip/rrs/popup_list_agency_by_login.php?text=opener.document.myform.x_Agency_Codetxt&amp;title=Agency%20Code&amp;id=opener.document.myform.x_Agency_Code&amp;dept=A32"/>
    <hyperlink ref="BT82" r:id="rId861" display="http://web.higov.net/oip/rrs/popup_list_agency_by_login.php?text=opener.document.myform.x_Agency_Codetxt&amp;title=Agency%20Code&amp;id=opener.document.myform.x_Agency_Code&amp;dept=A32"/>
    <hyperlink ref="BT83" r:id="rId862" display="http://web.higov.net/oip/rrs/popup_list_agency_by_login.php?text=opener.document.myform.x_Agency_Codetxt&amp;title=Agency%20Code&amp;id=opener.document.myform.x_Agency_Code&amp;dept=A32"/>
    <hyperlink ref="BT84" r:id="rId863" display="http://web.higov.net/oip/rrs/popup_list_agency_by_login.php?text=opener.document.myform.x_Agency_Codetxt&amp;title=Agency%20Code&amp;id=opener.document.myform.x_Agency_Code&amp;dept=A32"/>
    <hyperlink ref="BT85" r:id="rId864" display="http://web.higov.net/oip/rrs/popup_list_agency_by_login.php?text=opener.document.myform.x_Agency_Codetxt&amp;title=Agency%20Code&amp;id=opener.document.myform.x_Agency_Code&amp;dept=A32"/>
    <hyperlink ref="BT86" r:id="rId865" display="http://web.higov.net/oip/rrs/popup_list_agency_by_login.php?text=opener.document.myform.x_Agency_Codetxt&amp;title=Agency%20Code&amp;id=opener.document.myform.x_Agency_Code&amp;dept=A32"/>
    <hyperlink ref="BT87" r:id="rId866" display="http://web.higov.net/oip/rrs/popup_list_agency_by_login.php?text=opener.document.myform.x_Agency_Codetxt&amp;title=Agency%20Code&amp;id=opener.document.myform.x_Agency_Code&amp;dept=A32"/>
    <hyperlink ref="BT88" r:id="rId867" display="http://web.higov.net/oip/rrs/popup_list_agency_by_login.php?text=opener.document.myform.x_Agency_Codetxt&amp;title=Agency%20Code&amp;id=opener.document.myform.x_Agency_Code&amp;dept=A32"/>
    <hyperlink ref="BT89" r:id="rId868" display="http://web.higov.net/oip/rrs/popup_list_agency_by_login.php?text=opener.document.myform.x_Agency_Codetxt&amp;title=Agency%20Code&amp;id=opener.document.myform.x_Agency_Code&amp;dept=A32"/>
    <hyperlink ref="BT90" r:id="rId869" display="http://web.higov.net/oip/rrs/popup_list_agency_by_login.php?text=opener.document.myform.x_Agency_Codetxt&amp;title=Agency%20Code&amp;id=opener.document.myform.x_Agency_Code&amp;dept=A32"/>
    <hyperlink ref="BT91" r:id="rId870" display="http://web.higov.net/oip/rrs/popup_list_agency_by_login.php?text=opener.document.myform.x_Agency_Codetxt&amp;title=Agency%20Code&amp;id=opener.document.myform.x_Agency_Code&amp;dept=A32"/>
    <hyperlink ref="BT92" r:id="rId871" display="http://web.higov.net/oip/rrs/popup_list_agency_by_login.php?text=opener.document.myform.x_Agency_Codetxt&amp;title=Agency%20Code&amp;id=opener.document.myform.x_Agency_Code&amp;dept=A32"/>
    <hyperlink ref="BT93" r:id="rId872" display="http://web.higov.net/oip/rrs/popup_list_agency_by_login.php?text=opener.document.myform.x_Agency_Codetxt&amp;title=Agency%20Code&amp;id=opener.document.myform.x_Agency_Code&amp;dept=A32"/>
    <hyperlink ref="BT94" r:id="rId873" display="http://web.higov.net/oip/rrs/popup_list_agency_by_login.php?text=opener.document.myform.x_Agency_Codetxt&amp;title=Agency%20Code&amp;id=opener.document.myform.x_Agency_Code&amp;dept=A32"/>
    <hyperlink ref="BT95"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7" r:id="rId878" display="http://web.higov.net/oip/rrs/popup_list_agency_by_login.php?text=opener.document.myform.x_Agency_Codetxt&amp;title=Agency%20Code&amp;id=opener.document.myform.x_Agency_Code&amp;dept=A56"/>
    <hyperlink ref="BU18" r:id="rId879" display="http://web.higov.net/oip/rrs/popup_list_agency_by_login.php?text=opener.document.myform.x_Agency_Codetxt&amp;title=Agency%20Code&amp;id=opener.document.myform.x_Agency_Code&amp;dept=A56"/>
    <hyperlink ref="BU19" r:id="rId880" display="http://web.higov.net/oip/rrs/popup_list_agency_by_login.php?text=opener.document.myform.x_Agency_Codetxt&amp;title=Agency%20Code&amp;id=opener.document.myform.x_Agency_Code&amp;dept=A56"/>
    <hyperlink ref="BU20" r:id="rId881" display="http://web.higov.net/oip/rrs/popup_list_agency_by_login.php?text=opener.document.myform.x_Agency_Codetxt&amp;title=Agency%20Code&amp;id=opener.document.myform.x_Agency_Code&amp;dept=A56"/>
    <hyperlink ref="BU21" r:id="rId882" display="http://web.higov.net/oip/rrs/popup_list_agency_by_login.php?text=opener.document.myform.x_Agency_Codetxt&amp;title=Agency%20Code&amp;id=opener.document.myform.x_Agency_Code&amp;dept=A56"/>
    <hyperlink ref="BU22" r:id="rId883" display="http://web.higov.net/oip/rrs/popup_list_agency_by_login.php?text=opener.document.myform.x_Agency_Codetxt&amp;title=Agency%20Code&amp;id=opener.document.myform.x_Agency_Code&amp;dept=A56"/>
    <hyperlink ref="BU23"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7" r:id="rId888" display="http://web.higov.net/oip/rrs/popup_list_agency_by_login.php?text=opener.document.myform.x_Agency_Codetxt&amp;title=Agency%20Code&amp;id=opener.document.myform.x_Agency_Code&amp;dept=A33"/>
    <hyperlink ref="BV18" r:id="rId889" display="http://web.higov.net/oip/rrs/popup_list_agency_by_login.php?text=opener.document.myform.x_Agency_Codetxt&amp;title=Agency%20Code&amp;id=opener.document.myform.x_Agency_Code&amp;dept=A33"/>
    <hyperlink ref="BV19" r:id="rId890" display="http://web.higov.net/oip/rrs/popup_list_agency_by_login.php?text=opener.document.myform.x_Agency_Codetxt&amp;title=Agency%20Code&amp;id=opener.document.myform.x_Agency_Code&amp;dept=A33"/>
    <hyperlink ref="BV20" r:id="rId891" display="http://web.higov.net/oip/rrs/popup_list_agency_by_login.php?text=opener.document.myform.x_Agency_Codetxt&amp;title=Agency%20Code&amp;id=opener.document.myform.x_Agency_Code&amp;dept=A33"/>
    <hyperlink ref="BV21" r:id="rId892" display="http://web.higov.net/oip/rrs/popup_list_agency_by_login.php?text=opener.document.myform.x_Agency_Codetxt&amp;title=Agency%20Code&amp;id=opener.document.myform.x_Agency_Code&amp;dept=A33"/>
    <hyperlink ref="BV22" r:id="rId893" display="http://web.higov.net/oip/rrs/popup_list_agency_by_login.php?text=opener.document.myform.x_Agency_Codetxt&amp;title=Agency%20Code&amp;id=opener.document.myform.x_Agency_Code&amp;dept=A33"/>
    <hyperlink ref="BV23" r:id="rId894" display="http://web.higov.net/oip/rrs/popup_list_agency_by_login.php?text=opener.document.myform.x_Agency_Codetxt&amp;title=Agency%20Code&amp;id=opener.document.myform.x_Agency_Code&amp;dept=A33"/>
    <hyperlink ref="BV24" r:id="rId895" display="http://web.higov.net/oip/rrs/popup_list_agency_by_login.php?text=opener.document.myform.x_Agency_Codetxt&amp;title=Agency%20Code&amp;id=opener.document.myform.x_Agency_Code&amp;dept=A33"/>
    <hyperlink ref="BV25" r:id="rId896" display="http://web.higov.net/oip/rrs/popup_list_agency_by_login.php?text=opener.document.myform.x_Agency_Codetxt&amp;title=Agency%20Code&amp;id=opener.document.myform.x_Agency_Code&amp;dept=A33"/>
    <hyperlink ref="BV26" r:id="rId897" display="http://web.higov.net/oip/rrs/popup_list_agency_by_login.php?text=opener.document.myform.x_Agency_Codetxt&amp;title=Agency%20Code&amp;id=opener.document.myform.x_Agency_Code&amp;dept=A33"/>
    <hyperlink ref="BV27" r:id="rId898" display="http://web.higov.net/oip/rrs/popup_list_agency_by_login.php?text=opener.document.myform.x_Agency_Codetxt&amp;title=Agency%20Code&amp;id=opener.document.myform.x_Agency_Code&amp;dept=A33"/>
    <hyperlink ref="BV28" r:id="rId899" display="http://web.higov.net/oip/rrs/popup_list_agency_by_login.php?text=opener.document.myform.x_Agency_Codetxt&amp;title=Agency%20Code&amp;id=opener.document.myform.x_Agency_Code&amp;dept=A33"/>
    <hyperlink ref="BV29" r:id="rId900" display="http://web.higov.net/oip/rrs/popup_list_agency_by_login.php?text=opener.document.myform.x_Agency_Codetxt&amp;title=Agency%20Code&amp;id=opener.document.myform.x_Agency_Code&amp;dept=A33"/>
    <hyperlink ref="BV30" r:id="rId901" display="http://web.higov.net/oip/rrs/popup_list_agency_by_login.php?text=opener.document.myform.x_Agency_Codetxt&amp;title=Agency%20Code&amp;id=opener.document.myform.x_Agency_Code&amp;dept=A33"/>
    <hyperlink ref="BV31" r:id="rId902" display="http://web.higov.net/oip/rrs/popup_list_agency_by_login.php?text=opener.document.myform.x_Agency_Codetxt&amp;title=Agency%20Code&amp;id=opener.document.myform.x_Agency_Code&amp;dept=A33"/>
    <hyperlink ref="BV32" r:id="rId903" display="http://web.higov.net/oip/rrs/popup_list_agency_by_login.php?text=opener.document.myform.x_Agency_Codetxt&amp;title=Agency%20Code&amp;id=opener.document.myform.x_Agency_Code&amp;dept=A33"/>
    <hyperlink ref="BV33" r:id="rId904" display="http://web.higov.net/oip/rrs/popup_list_agency_by_login.php?text=opener.document.myform.x_Agency_Codetxt&amp;title=Agency%20Code&amp;id=opener.document.myform.x_Agency_Code&amp;dept=A33"/>
    <hyperlink ref="BV34" r:id="rId905" display="http://web.higov.net/oip/rrs/popup_list_agency_by_login.php?text=opener.document.myform.x_Agency_Codetxt&amp;title=Agency%20Code&amp;id=opener.document.myform.x_Agency_Code&amp;dept=A33"/>
    <hyperlink ref="BV35" r:id="rId906" display="http://web.higov.net/oip/rrs/popup_list_agency_by_login.php?text=opener.document.myform.x_Agency_Codetxt&amp;title=Agency%20Code&amp;id=opener.document.myform.x_Agency_Code&amp;dept=A33"/>
    <hyperlink ref="BV36" r:id="rId907" display="http://web.higov.net/oip/rrs/popup_list_agency_by_login.php?text=opener.document.myform.x_Agency_Codetxt&amp;title=Agency%20Code&amp;id=opener.document.myform.x_Agency_Code&amp;dept=A33"/>
    <hyperlink ref="BV37" r:id="rId908" display="http://web.higov.net/oip/rrs/popup_list_agency_by_login.php?text=opener.document.myform.x_Agency_Codetxt&amp;title=Agency%20Code&amp;id=opener.document.myform.x_Agency_Code&amp;dept=A33"/>
    <hyperlink ref="BV38" r:id="rId909" display="http://web.higov.net/oip/rrs/popup_list_agency_by_login.php?text=opener.document.myform.x_Agency_Codetxt&amp;title=Agency%20Code&amp;id=opener.document.myform.x_Agency_Code&amp;dept=A33"/>
    <hyperlink ref="BV39" r:id="rId910" display="http://web.higov.net/oip/rrs/popup_list_agency_by_login.php?text=opener.document.myform.x_Agency_Codetxt&amp;title=Agency%20Code&amp;id=opener.document.myform.x_Agency_Code&amp;dept=A33"/>
    <hyperlink ref="BV40" r:id="rId911" display="http://web.higov.net/oip/rrs/popup_list_agency_by_login.php?text=opener.document.myform.x_Agency_Codetxt&amp;title=Agency%20Code&amp;id=opener.document.myform.x_Agency_Code&amp;dept=A33"/>
    <hyperlink ref="BV41" r:id="rId912" display="http://web.higov.net/oip/rrs/popup_list_agency_by_login.php?text=opener.document.myform.x_Agency_Codetxt&amp;title=Agency%20Code&amp;id=opener.document.myform.x_Agency_Code&amp;dept=A33"/>
    <hyperlink ref="BV42" r:id="rId913" display="http://web.higov.net/oip/rrs/popup_list_agency_by_login.php?text=opener.document.myform.x_Agency_Codetxt&amp;title=Agency%20Code&amp;id=opener.document.myform.x_Agency_Code&amp;dept=A33"/>
    <hyperlink ref="BV43" r:id="rId914" display="http://web.higov.net/oip/rrs/popup_list_agency_by_login.php?text=opener.document.myform.x_Agency_Codetxt&amp;title=Agency%20Code&amp;id=opener.document.myform.x_Agency_Code&amp;dept=A33"/>
    <hyperlink ref="BV44" r:id="rId915" display="http://web.higov.net/oip/rrs/popup_list_agency_by_login.php?text=opener.document.myform.x_Agency_Codetxt&amp;title=Agency%20Code&amp;id=opener.document.myform.x_Agency_Code&amp;dept=A33"/>
    <hyperlink ref="BV45" r:id="rId916" display="http://web.higov.net/oip/rrs/popup_list_agency_by_login.php?text=opener.document.myform.x_Agency_Codetxt&amp;title=Agency%20Code&amp;id=opener.document.myform.x_Agency_Code&amp;dept=A33"/>
    <hyperlink ref="BV46" r:id="rId917" display="http://web.higov.net/oip/rrs/popup_list_agency_by_login.php?text=opener.document.myform.x_Agency_Codetxt&amp;title=Agency%20Code&amp;id=opener.document.myform.x_Agency_Code&amp;dept=A33"/>
    <hyperlink ref="BV47" r:id="rId918" display="http://web.higov.net/oip/rrs/popup_list_agency_by_login.php?text=opener.document.myform.x_Agency_Codetxt&amp;title=Agency%20Code&amp;id=opener.document.myform.x_Agency_Code&amp;dept=A33"/>
    <hyperlink ref="BV48" r:id="rId919" display="http://web.higov.net/oip/rrs/popup_list_agency_by_login.php?text=opener.document.myform.x_Agency_Codetxt&amp;title=Agency%20Code&amp;id=opener.document.myform.x_Agency_Code&amp;dept=A33"/>
    <hyperlink ref="BV49" r:id="rId920" display="http://web.higov.net/oip/rrs/popup_list_agency_by_login.php?text=opener.document.myform.x_Agency_Codetxt&amp;title=Agency%20Code&amp;id=opener.document.myform.x_Agency_Code&amp;dept=A33"/>
    <hyperlink ref="BV50" r:id="rId921" display="http://web.higov.net/oip/rrs/popup_list_agency_by_login.php?text=opener.document.myform.x_Agency_Codetxt&amp;title=Agency%20Code&amp;id=opener.document.myform.x_Agency_Code&amp;dept=A33"/>
    <hyperlink ref="BV51" r:id="rId922" display="http://web.higov.net/oip/rrs/popup_list_agency_by_login.php?text=opener.document.myform.x_Agency_Codetxt&amp;title=Agency%20Code&amp;id=opener.document.myform.x_Agency_Code&amp;dept=A33"/>
    <hyperlink ref="BV52" r:id="rId923" display="http://web.higov.net/oip/rrs/popup_list_agency_by_login.php?text=opener.document.myform.x_Agency_Codetxt&amp;title=Agency%20Code&amp;id=opener.document.myform.x_Agency_Code&amp;dept=A33"/>
    <hyperlink ref="BV53" r:id="rId924" display="http://web.higov.net/oip/rrs/popup_list_agency_by_login.php?text=opener.document.myform.x_Agency_Codetxt&amp;title=Agency%20Code&amp;id=opener.document.myform.x_Agency_Code&amp;dept=A33"/>
    <hyperlink ref="BV54" r:id="rId925" display="http://web.higov.net/oip/rrs/popup_list_agency_by_login.php?text=opener.document.myform.x_Agency_Codetxt&amp;title=Agency%20Code&amp;id=opener.document.myform.x_Agency_Code&amp;dept=A33"/>
    <hyperlink ref="BV55" r:id="rId926" display="http://web.higov.net/oip/rrs/popup_list_agency_by_login.php?text=opener.document.myform.x_Agency_Codetxt&amp;title=Agency%20Code&amp;id=opener.document.myform.x_Agency_Code&amp;dept=A33"/>
    <hyperlink ref="BV56" r:id="rId927" display="http://web.higov.net/oip/rrs/popup_list_agency_by_login.php?text=opener.document.myform.x_Agency_Codetxt&amp;title=Agency%20Code&amp;id=opener.document.myform.x_Agency_Code&amp;dept=A33"/>
    <hyperlink ref="BV57" r:id="rId928" display="http://web.higov.net/oip/rrs/popup_list_agency_by_login.php?text=opener.document.myform.x_Agency_Codetxt&amp;title=Agency%20Code&amp;id=opener.document.myform.x_Agency_Code&amp;dept=A33"/>
    <hyperlink ref="BV58" r:id="rId929" display="http://web.higov.net/oip/rrs/popup_list_agency_by_login.php?text=opener.document.myform.x_Agency_Codetxt&amp;title=Agency%20Code&amp;id=opener.document.myform.x_Agency_Code&amp;dept=A33"/>
    <hyperlink ref="BV59" r:id="rId930" display="http://web.higov.net/oip/rrs/popup_list_agency_by_login.php?text=opener.document.myform.x_Agency_Codetxt&amp;title=Agency%20Code&amp;id=opener.document.myform.x_Agency_Code&amp;dept=A33"/>
    <hyperlink ref="BV60" r:id="rId931" display="http://web.higov.net/oip/rrs/popup_list_agency_by_login.php?text=opener.document.myform.x_Agency_Codetxt&amp;title=Agency%20Code&amp;id=opener.document.myform.x_Agency_Code&amp;dept=A33"/>
    <hyperlink ref="BV61" r:id="rId932" display="http://web.higov.net/oip/rrs/popup_list_agency_by_login.php?text=opener.document.myform.x_Agency_Codetxt&amp;title=Agency%20Code&amp;id=opener.document.myform.x_Agency_Code&amp;dept=A33"/>
    <hyperlink ref="BV62" r:id="rId933" display="http://web.higov.net/oip/rrs/popup_list_agency_by_login.php?text=opener.document.myform.x_Agency_Codetxt&amp;title=Agency%20Code&amp;id=opener.document.myform.x_Agency_Code&amp;dept=A33"/>
    <hyperlink ref="BV63" r:id="rId934" display="http://web.higov.net/oip/rrs/popup_list_agency_by_login.php?text=opener.document.myform.x_Agency_Codetxt&amp;title=Agency%20Code&amp;id=opener.document.myform.x_Agency_Code&amp;dept=A33"/>
    <hyperlink ref="BV64" r:id="rId935" display="http://web.higov.net/oip/rrs/popup_list_agency_by_login.php?text=opener.document.myform.x_Agency_Codetxt&amp;title=Agency%20Code&amp;id=opener.document.myform.x_Agency_Code&amp;dept=A33"/>
    <hyperlink ref="BV65" r:id="rId936" display="http://web.higov.net/oip/rrs/popup_list_agency_by_login.php?text=opener.document.myform.x_Agency_Codetxt&amp;title=Agency%20Code&amp;id=opener.document.myform.x_Agency_Code&amp;dept=A33"/>
    <hyperlink ref="BV66" r:id="rId937" display="http://web.higov.net/oip/rrs/popup_list_agency_by_login.php?text=opener.document.myform.x_Agency_Codetxt&amp;title=Agency%20Code&amp;id=opener.document.myform.x_Agency_Code&amp;dept=A33"/>
    <hyperlink ref="BV67" r:id="rId938" display="http://web.higov.net/oip/rrs/popup_list_agency_by_login.php?text=opener.document.myform.x_Agency_Codetxt&amp;title=Agency%20Code&amp;id=opener.document.myform.x_Agency_Code&amp;dept=A33"/>
    <hyperlink ref="BV68" r:id="rId939" display="http://web.higov.net/oip/rrs/popup_list_agency_by_login.php?text=opener.document.myform.x_Agency_Codetxt&amp;title=Agency%20Code&amp;id=opener.document.myform.x_Agency_Code&amp;dept=A33"/>
    <hyperlink ref="BV69" r:id="rId940" display="http://web.higov.net/oip/rrs/popup_list_agency_by_login.php?text=opener.document.myform.x_Agency_Codetxt&amp;title=Agency%20Code&amp;id=opener.document.myform.x_Agency_Code&amp;dept=A33"/>
    <hyperlink ref="BV70" r:id="rId941" display="http://web.higov.net/oip/rrs/popup_list_agency_by_login.php?text=opener.document.myform.x_Agency_Codetxt&amp;title=Agency%20Code&amp;id=opener.document.myform.x_Agency_Code&amp;dept=A33"/>
    <hyperlink ref="BV71" r:id="rId942" display="http://web.higov.net/oip/rrs/popup_list_agency_by_login.php?text=opener.document.myform.x_Agency_Codetxt&amp;title=Agency%20Code&amp;id=opener.document.myform.x_Agency_Code&amp;dept=A33"/>
    <hyperlink ref="BV72" r:id="rId943" display="http://web.higov.net/oip/rrs/popup_list_agency_by_login.php?text=opener.document.myform.x_Agency_Codetxt&amp;title=Agency%20Code&amp;id=opener.document.myform.x_Agency_Code&amp;dept=A33"/>
    <hyperlink ref="BV73" r:id="rId944" display="http://web.higov.net/oip/rrs/popup_list_agency_by_login.php?text=opener.document.myform.x_Agency_Codetxt&amp;title=Agency%20Code&amp;id=opener.document.myform.x_Agency_Code&amp;dept=A33"/>
    <hyperlink ref="BV74" r:id="rId945" display="http://web.higov.net/oip/rrs/popup_list_agency_by_login.php?text=opener.document.myform.x_Agency_Codetxt&amp;title=Agency%20Code&amp;id=opener.document.myform.x_Agency_Code&amp;dept=A33"/>
    <hyperlink ref="BV75" r:id="rId946" display="http://web.higov.net/oip/rrs/popup_list_agency_by_login.php?text=opener.document.myform.x_Agency_Codetxt&amp;title=Agency%20Code&amp;id=opener.document.myform.x_Agency_Code&amp;dept=A33"/>
    <hyperlink ref="BV76" r:id="rId947" display="http://web.higov.net/oip/rrs/popup_list_agency_by_login.php?text=opener.document.myform.x_Agency_Codetxt&amp;title=Agency%20Code&amp;id=opener.document.myform.x_Agency_Code&amp;dept=A33"/>
    <hyperlink ref="BV77" r:id="rId948" display="http://web.higov.net/oip/rrs/popup_list_agency_by_login.php?text=opener.document.myform.x_Agency_Codetxt&amp;title=Agency%20Code&amp;id=opener.document.myform.x_Agency_Code&amp;dept=A33"/>
    <hyperlink ref="BV78" r:id="rId949" display="http://web.higov.net/oip/rrs/popup_list_agency_by_login.php?text=opener.document.myform.x_Agency_Codetxt&amp;title=Agency%20Code&amp;id=opener.document.myform.x_Agency_Code&amp;dept=A33"/>
    <hyperlink ref="BV79" r:id="rId950" display="http://web.higov.net/oip/rrs/popup_list_agency_by_login.php?text=opener.document.myform.x_Agency_Codetxt&amp;title=Agency%20Code&amp;id=opener.document.myform.x_Agency_Code&amp;dept=A33"/>
    <hyperlink ref="BV80" r:id="rId951" display="http://web.higov.net/oip/rrs/popup_list_agency_by_login.php?text=opener.document.myform.x_Agency_Codetxt&amp;title=Agency%20Code&amp;id=opener.document.myform.x_Agency_Code&amp;dept=A33"/>
    <hyperlink ref="BV81" r:id="rId952" display="http://web.higov.net/oip/rrs/popup_list_agency_by_login.php?text=opener.document.myform.x_Agency_Codetxt&amp;title=Agency%20Code&amp;id=opener.document.myform.x_Agency_Code&amp;dept=A33"/>
    <hyperlink ref="BV82" r:id="rId953" display="http://web.higov.net/oip/rrs/popup_list_agency_by_login.php?text=opener.document.myform.x_Agency_Codetxt&amp;title=Agency%20Code&amp;id=opener.document.myform.x_Agency_Code&amp;dept=A33"/>
    <hyperlink ref="BV83" r:id="rId954" display="http://web.higov.net/oip/rrs/popup_list_agency_by_login.php?text=opener.document.myform.x_Agency_Codetxt&amp;title=Agency%20Code&amp;id=opener.document.myform.x_Agency_Code&amp;dept=A33"/>
    <hyperlink ref="BV84" r:id="rId955" display="http://web.higov.net/oip/rrs/popup_list_agency_by_login.php?text=opener.document.myform.x_Agency_Codetxt&amp;title=Agency%20Code&amp;id=opener.document.myform.x_Agency_Code&amp;dept=A33"/>
    <hyperlink ref="BV85" r:id="rId956" display="http://web.higov.net/oip/rrs/popup_list_agency_by_login.php?text=opener.document.myform.x_Agency_Codetxt&amp;title=Agency%20Code&amp;id=opener.document.myform.x_Agency_Code&amp;dept=A33"/>
    <hyperlink ref="BV86" r:id="rId957" display="http://web.higov.net/oip/rrs/popup_list_agency_by_login.php?text=opener.document.myform.x_Agency_Codetxt&amp;title=Agency%20Code&amp;id=opener.document.myform.x_Agency_Code&amp;dept=A33"/>
    <hyperlink ref="BV87" r:id="rId958" display="http://web.higov.net/oip/rrs/popup_list_agency_by_login.php?text=opener.document.myform.x_Agency_Codetxt&amp;title=Agency%20Code&amp;id=opener.document.myform.x_Agency_Code&amp;dept=A33"/>
    <hyperlink ref="BV88" r:id="rId959" display="http://web.higov.net/oip/rrs/popup_list_agency_by_login.php?text=opener.document.myform.x_Agency_Codetxt&amp;title=Agency%20Code&amp;id=opener.document.myform.x_Agency_Code&amp;dept=A33"/>
    <hyperlink ref="BV89" r:id="rId960" display="http://web.higov.net/oip/rrs/popup_list_agency_by_login.php?text=opener.document.myform.x_Agency_Codetxt&amp;title=Agency%20Code&amp;id=opener.document.myform.x_Agency_Code&amp;dept=A33"/>
    <hyperlink ref="BV90" r:id="rId961" display="http://web.higov.net/oip/rrs/popup_list_agency_by_login.php?text=opener.document.myform.x_Agency_Codetxt&amp;title=Agency%20Code&amp;id=opener.document.myform.x_Agency_Code&amp;dept=A33"/>
    <hyperlink ref="BV91" r:id="rId962" display="http://web.higov.net/oip/rrs/popup_list_agency_by_login.php?text=opener.document.myform.x_Agency_Codetxt&amp;title=Agency%20Code&amp;id=opener.document.myform.x_Agency_Code&amp;dept=A33"/>
    <hyperlink ref="BV92" r:id="rId963" display="http://web.higov.net/oip/rrs/popup_list_agency_by_login.php?text=opener.document.myform.x_Agency_Codetxt&amp;title=Agency%20Code&amp;id=opener.document.myform.x_Agency_Code&amp;dept=A33"/>
    <hyperlink ref="BV93" r:id="rId964" display="http://web.higov.net/oip/rrs/popup_list_agency_by_login.php?text=opener.document.myform.x_Agency_Codetxt&amp;title=Agency%20Code&amp;id=opener.document.myform.x_Agency_Code&amp;dept=A33"/>
    <hyperlink ref="BV94" r:id="rId965" display="http://web.higov.net/oip/rrs/popup_list_agency_by_login.php?text=opener.document.myform.x_Agency_Codetxt&amp;title=Agency%20Code&amp;id=opener.document.myform.x_Agency_Code&amp;dept=A33"/>
    <hyperlink ref="BV95" r:id="rId966" display="http://web.higov.net/oip/rrs/popup_list_agency_by_login.php?text=opener.document.myform.x_Agency_Codetxt&amp;title=Agency%20Code&amp;id=opener.document.myform.x_Agency_Code&amp;dept=A33"/>
    <hyperlink ref="BV96" r:id="rId967" display="http://web.higov.net/oip/rrs/popup_list_agency_by_login.php?text=opener.document.myform.x_Agency_Codetxt&amp;title=Agency%20Code&amp;id=opener.document.myform.x_Agency_Code&amp;dept=A33"/>
    <hyperlink ref="BV97" r:id="rId968" display="http://web.higov.net/oip/rrs/popup_list_agency_by_login.php?text=opener.document.myform.x_Agency_Codetxt&amp;title=Agency%20Code&amp;id=opener.document.myform.x_Agency_Code&amp;dept=A33"/>
    <hyperlink ref="BV98" r:id="rId969" display="http://web.higov.net/oip/rrs/popup_list_agency_by_login.php?text=opener.document.myform.x_Agency_Codetxt&amp;title=Agency%20Code&amp;id=opener.document.myform.x_Agency_Code&amp;dept=A33"/>
    <hyperlink ref="BV99" r:id="rId970" display="http://web.higov.net/oip/rrs/popup_list_agency_by_login.php?text=opener.document.myform.x_Agency_Codetxt&amp;title=Agency%20Code&amp;id=opener.document.myform.x_Agency_Code&amp;dept=A33"/>
    <hyperlink ref="BV100" r:id="rId971" display="http://web.higov.net/oip/rrs/popup_list_agency_by_login.php?text=opener.document.myform.x_Agency_Codetxt&amp;title=Agency%20Code&amp;id=opener.document.myform.x_Agency_Code&amp;dept=A33"/>
    <hyperlink ref="BV101" r:id="rId972" display="http://web.higov.net/oip/rrs/popup_list_agency_by_login.php?text=opener.document.myform.x_Agency_Codetxt&amp;title=Agency%20Code&amp;id=opener.document.myform.x_Agency_Code&amp;dept=A33"/>
    <hyperlink ref="BV102" r:id="rId973" display="http://web.higov.net/oip/rrs/popup_list_agency_by_login.php?text=opener.document.myform.x_Agency_Codetxt&amp;title=Agency%20Code&amp;id=opener.document.myform.x_Agency_Code&amp;dept=A33"/>
    <hyperlink ref="BV103" r:id="rId974" display="http://web.higov.net/oip/rrs/popup_list_agency_by_login.php?text=opener.document.myform.x_Agency_Codetxt&amp;title=Agency%20Code&amp;id=opener.document.myform.x_Agency_Code&amp;dept=A33"/>
    <hyperlink ref="BV104" r:id="rId975" display="http://web.higov.net/oip/rrs/popup_list_agency_by_login.php?text=opener.document.myform.x_Agency_Codetxt&amp;title=Agency%20Code&amp;id=opener.document.myform.x_Agency_Code&amp;dept=A33"/>
    <hyperlink ref="BV105" r:id="rId976" display="http://web.higov.net/oip/rrs/popup_list_agency_by_login.php?text=opener.document.myform.x_Agency_Codetxt&amp;title=Agency%20Code&amp;id=opener.document.myform.x_Agency_Code&amp;dept=A33"/>
    <hyperlink ref="BV106" r:id="rId977" display="http://web.higov.net/oip/rrs/popup_list_agency_by_login.php?text=opener.document.myform.x_Agency_Codetxt&amp;title=Agency%20Code&amp;id=opener.document.myform.x_Agency_Code&amp;dept=A33"/>
    <hyperlink ref="BV107" r:id="rId978" display="http://web.higov.net/oip/rrs/popup_list_agency_by_login.php?text=opener.document.myform.x_Agency_Codetxt&amp;title=Agency%20Code&amp;id=opener.document.myform.x_Agency_Code&amp;dept=A33"/>
    <hyperlink ref="BV108" r:id="rId979" display="http://web.higov.net/oip/rrs/popup_list_agency_by_login.php?text=opener.document.myform.x_Agency_Codetxt&amp;title=Agency%20Code&amp;id=opener.document.myform.x_Agency_Code&amp;dept=A33"/>
    <hyperlink ref="BV109" r:id="rId980" display="http://web.higov.net/oip/rrs/popup_list_agency_by_login.php?text=opener.document.myform.x_Agency_Codetxt&amp;title=Agency%20Code&amp;id=opener.document.myform.x_Agency_Code&amp;dept=A33"/>
    <hyperlink ref="BV110" r:id="rId981" display="http://web.higov.net/oip/rrs/popup_list_agency_by_login.php?text=opener.document.myform.x_Agency_Codetxt&amp;title=Agency%20Code&amp;id=opener.document.myform.x_Agency_Code&amp;dept=A33"/>
    <hyperlink ref="BV111" r:id="rId982" display="http://web.higov.net/oip/rrs/popup_list_agency_by_login.php?text=opener.document.myform.x_Agency_Codetxt&amp;title=Agency%20Code&amp;id=opener.document.myform.x_Agency_Code&amp;dept=A33"/>
    <hyperlink ref="BV112" r:id="rId983" display="http://web.higov.net/oip/rrs/popup_list_agency_by_login.php?text=opener.document.myform.x_Agency_Codetxt&amp;title=Agency%20Code&amp;id=opener.document.myform.x_Agency_Code&amp;dept=A33"/>
    <hyperlink ref="BV113" r:id="rId984" display="http://web.higov.net/oip/rrs/popup_list_agency_by_login.php?text=opener.document.myform.x_Agency_Codetxt&amp;title=Agency%20Code&amp;id=opener.document.myform.x_Agency_Code&amp;dept=A33"/>
    <hyperlink ref="BV114" r:id="rId985" display="http://web.higov.net/oip/rrs/popup_list_agency_by_login.php?text=opener.document.myform.x_Agency_Codetxt&amp;title=Agency%20Code&amp;id=opener.document.myform.x_Agency_Code&amp;dept=A33"/>
    <hyperlink ref="BV115" r:id="rId986" display="http://web.higov.net/oip/rrs/popup_list_agency_by_login.php?text=opener.document.myform.x_Agency_Codetxt&amp;title=Agency%20Code&amp;id=opener.document.myform.x_Agency_Code&amp;dept=A33"/>
    <hyperlink ref="BV116" r:id="rId987" display="http://web.higov.net/oip/rrs/popup_list_agency_by_login.php?text=opener.document.myform.x_Agency_Codetxt&amp;title=Agency%20Code&amp;id=opener.document.myform.x_Agency_Code&amp;dept=A33"/>
    <hyperlink ref="BV117" r:id="rId988" display="http://web.higov.net/oip/rrs/popup_list_agency_by_login.php?text=opener.document.myform.x_Agency_Codetxt&amp;title=Agency%20Code&amp;id=opener.document.myform.x_Agency_Code&amp;dept=A33"/>
    <hyperlink ref="BV118" r:id="rId989" display="http://web.higov.net/oip/rrs/popup_list_agency_by_login.php?text=opener.document.myform.x_Agency_Codetxt&amp;title=Agency%20Code&amp;id=opener.document.myform.x_Agency_Code&amp;dept=A33"/>
    <hyperlink ref="BV119" r:id="rId990" display="http://web.higov.net/oip/rrs/popup_list_agency_by_login.php?text=opener.document.myform.x_Agency_Codetxt&amp;title=Agency%20Code&amp;id=opener.document.myform.x_Agency_Code&amp;dept=A33"/>
    <hyperlink ref="BV120" r:id="rId991" display="http://web.higov.net/oip/rrs/popup_list_agency_by_login.php?text=opener.document.myform.x_Agency_Codetxt&amp;title=Agency%20Code&amp;id=opener.document.myform.x_Agency_Code&amp;dept=A33"/>
    <hyperlink ref="BV121" r:id="rId992" display="http://web.higov.net/oip/rrs/popup_list_agency_by_login.php?text=opener.document.myform.x_Agency_Codetxt&amp;title=Agency%20Code&amp;id=opener.document.myform.x_Agency_Code&amp;dept=A33"/>
    <hyperlink ref="BV122" r:id="rId993" display="http://web.higov.net/oip/rrs/popup_list_agency_by_login.php?text=opener.document.myform.x_Agency_Codetxt&amp;title=Agency%20Code&amp;id=opener.document.myform.x_Agency_Code&amp;dept=A33"/>
    <hyperlink ref="BV123" r:id="rId994" display="http://web.higov.net/oip/rrs/popup_list_agency_by_login.php?text=opener.document.myform.x_Agency_Codetxt&amp;title=Agency%20Code&amp;id=opener.document.myform.x_Agency_Code&amp;dept=A33"/>
    <hyperlink ref="BV124" r:id="rId995" display="http://web.higov.net/oip/rrs/popup_list_agency_by_login.php?text=opener.document.myform.x_Agency_Codetxt&amp;title=Agency%20Code&amp;id=opener.document.myform.x_Agency_Code&amp;dept=A33"/>
    <hyperlink ref="BV125" r:id="rId996" display="http://web.higov.net/oip/rrs/popup_list_agency_by_login.php?text=opener.document.myform.x_Agency_Codetxt&amp;title=Agency%20Code&amp;id=opener.document.myform.x_Agency_Code&amp;dept=A33"/>
    <hyperlink ref="BV126" r:id="rId997" display="http://web.higov.net/oip/rrs/popup_list_agency_by_login.php?text=opener.document.myform.x_Agency_Codetxt&amp;title=Agency%20Code&amp;id=opener.document.myform.x_Agency_Code&amp;dept=A33"/>
    <hyperlink ref="BV127" r:id="rId998" display="http://web.higov.net/oip/rrs/popup_list_agency_by_login.php?text=opener.document.myform.x_Agency_Codetxt&amp;title=Agency%20Code&amp;id=opener.document.myform.x_Agency_Code&amp;dept=A33"/>
    <hyperlink ref="BV128" r:id="rId999" display="http://web.higov.net/oip/rrs/popup_list_agency_by_login.php?text=opener.document.myform.x_Agency_Codetxt&amp;title=Agency%20Code&amp;id=opener.document.myform.x_Agency_Code&amp;dept=A33"/>
    <hyperlink ref="BV129" r:id="rId1000" display="http://web.higov.net/oip/rrs/popup_list_agency_by_login.php?text=opener.document.myform.x_Agency_Codetxt&amp;title=Agency%20Code&amp;id=opener.document.myform.x_Agency_Code&amp;dept=A33"/>
    <hyperlink ref="BV130" r:id="rId1001" display="http://web.higov.net/oip/rrs/popup_list_agency_by_login.php?text=opener.document.myform.x_Agency_Codetxt&amp;title=Agency%20Code&amp;id=opener.document.myform.x_Agency_Code&amp;dept=A33"/>
    <hyperlink ref="BV131" r:id="rId1002" display="http://web.higov.net/oip/rrs/popup_list_agency_by_login.php?text=opener.document.myform.x_Agency_Codetxt&amp;title=Agency%20Code&amp;id=opener.document.myform.x_Agency_Code&amp;dept=A33"/>
    <hyperlink ref="BV132" r:id="rId1003" display="http://web.higov.net/oip/rrs/popup_list_agency_by_login.php?text=opener.document.myform.x_Agency_Codetxt&amp;title=Agency%20Code&amp;id=opener.document.myform.x_Agency_Code&amp;dept=A33"/>
    <hyperlink ref="BV133" r:id="rId1004" display="http://web.higov.net/oip/rrs/popup_list_agency_by_login.php?text=opener.document.myform.x_Agency_Codetxt&amp;title=Agency%20Code&amp;id=opener.document.myform.x_Agency_Code&amp;dept=A33"/>
    <hyperlink ref="BV134" r:id="rId1005" display="http://web.higov.net/oip/rrs/popup_list_agency_by_login.php?text=opener.document.myform.x_Agency_Codetxt&amp;title=Agency%20Code&amp;id=opener.document.myform.x_Agency_Code&amp;dept=A33"/>
    <hyperlink ref="BV135" r:id="rId1006" display="http://web.higov.net/oip/rrs/popup_list_agency_by_login.php?text=opener.document.myform.x_Agency_Codetxt&amp;title=Agency%20Code&amp;id=opener.document.myform.x_Agency_Code&amp;dept=A33"/>
    <hyperlink ref="BV136" r:id="rId1007" display="http://web.higov.net/oip/rrs/popup_list_agency_by_login.php?text=opener.document.myform.x_Agency_Codetxt&amp;title=Agency%20Code&amp;id=opener.document.myform.x_Agency_Code&amp;dept=A33"/>
    <hyperlink ref="BV137" r:id="rId1008" display="http://web.higov.net/oip/rrs/popup_list_agency_by_login.php?text=opener.document.myform.x_Agency_Codetxt&amp;title=Agency%20Code&amp;id=opener.document.myform.x_Agency_Code&amp;dept=A33"/>
    <hyperlink ref="BV138" r:id="rId1009" display="http://web.higov.net/oip/rrs/popup_list_agency_by_login.php?text=opener.document.myform.x_Agency_Codetxt&amp;title=Agency%20Code&amp;id=opener.document.myform.x_Agency_Code&amp;dept=A33"/>
    <hyperlink ref="BV139" r:id="rId1010" display="http://web.higov.net/oip/rrs/popup_list_agency_by_login.php?text=opener.document.myform.x_Agency_Codetxt&amp;title=Agency%20Code&amp;id=opener.document.myform.x_Agency_Code&amp;dept=A33"/>
    <hyperlink ref="BV140" r:id="rId1011" display="http://web.higov.net/oip/rrs/popup_list_agency_by_login.php?text=opener.document.myform.x_Agency_Codetxt&amp;title=Agency%20Code&amp;id=opener.document.myform.x_Agency_Code&amp;dept=A33"/>
    <hyperlink ref="BV141" r:id="rId1012" display="http://web.higov.net/oip/rrs/popup_list_agency_by_login.php?text=opener.document.myform.x_Agency_Codetxt&amp;title=Agency%20Code&amp;id=opener.document.myform.x_Agency_Code&amp;dept=A33"/>
    <hyperlink ref="BV142" r:id="rId1013" display="http://web.higov.net/oip/rrs/popup_list_agency_by_login.php?text=opener.document.myform.x_Agency_Codetxt&amp;title=Agency%20Code&amp;id=opener.document.myform.x_Agency_Code&amp;dept=A33"/>
    <hyperlink ref="BV143" r:id="rId1014" display="http://web.higov.net/oip/rrs/popup_list_agency_by_login.php?text=opener.document.myform.x_Agency_Codetxt&amp;title=Agency%20Code&amp;id=opener.document.myform.x_Agency_Code&amp;dept=A33"/>
    <hyperlink ref="BV144" r:id="rId1015" display="http://web.higov.net/oip/rrs/popup_list_agency_by_login.php?text=opener.document.myform.x_Agency_Codetxt&amp;title=Agency%20Code&amp;id=opener.document.myform.x_Agency_Code&amp;dept=A33"/>
    <hyperlink ref="BV145" r:id="rId1016" display="http://web.higov.net/oip/rrs/popup_list_agency_by_login.php?text=opener.document.myform.x_Agency_Codetxt&amp;title=Agency%20Code&amp;id=opener.document.myform.x_Agency_Code&amp;dept=A33"/>
    <hyperlink ref="BV146" r:id="rId1017" display="http://web.higov.net/oip/rrs/popup_list_agency_by_login.php?text=opener.document.myform.x_Agency_Codetxt&amp;title=Agency%20Code&amp;id=opener.document.myform.x_Agency_Code&amp;dept=A33"/>
    <hyperlink ref="BV147" r:id="rId1018" display="http://web.higov.net/oip/rrs/popup_list_agency_by_login.php?text=opener.document.myform.x_Agency_Codetxt&amp;title=Agency%20Code&amp;id=opener.document.myform.x_Agency_Code&amp;dept=A33"/>
    <hyperlink ref="BV148" r:id="rId1019" display="http://web.higov.net/oip/rrs/popup_list_agency_by_login.php?text=opener.document.myform.x_Agency_Codetxt&amp;title=Agency%20Code&amp;id=opener.document.myform.x_Agency_Code&amp;dept=A33"/>
    <hyperlink ref="BV149" r:id="rId1020" display="http://web.higov.net/oip/rrs/popup_list_agency_by_login.php?text=opener.document.myform.x_Agency_Codetxt&amp;title=Agency%20Code&amp;id=opener.document.myform.x_Agency_Code&amp;dept=A33"/>
    <hyperlink ref="BV150" r:id="rId1021" display="http://web.higov.net/oip/rrs/popup_list_agency_by_login.php?text=opener.document.myform.x_Agency_Codetxt&amp;title=Agency%20Code&amp;id=opener.document.myform.x_Agency_Code&amp;dept=A33"/>
    <hyperlink ref="BV151" r:id="rId1022" display="http://web.higov.net/oip/rrs/popup_list_agency_by_login.php?text=opener.document.myform.x_Agency_Codetxt&amp;title=Agency%20Code&amp;id=opener.document.myform.x_Agency_Code&amp;dept=A33"/>
    <hyperlink ref="BV152" r:id="rId1023" display="http://web.higov.net/oip/rrs/popup_list_agency_by_login.php?text=opener.document.myform.x_Agency_Codetxt&amp;title=Agency%20Code&amp;id=opener.document.myform.x_Agency_Code&amp;dept=A33"/>
    <hyperlink ref="BV153" r:id="rId1024" display="http://web.higov.net/oip/rrs/popup_list_agency_by_login.php?text=opener.document.myform.x_Agency_Codetxt&amp;title=Agency%20Code&amp;id=opener.document.myform.x_Agency_Code&amp;dept=A33"/>
    <hyperlink ref="BV154" r:id="rId1025" display="http://web.higov.net/oip/rrs/popup_list_agency_by_login.php?text=opener.document.myform.x_Agency_Codetxt&amp;title=Agency%20Code&amp;id=opener.document.myform.x_Agency_Code&amp;dept=A33"/>
    <hyperlink ref="BV155" r:id="rId1026" display="http://web.higov.net/oip/rrs/popup_list_agency_by_login.php?text=opener.document.myform.x_Agency_Codetxt&amp;title=Agency%20Code&amp;id=opener.document.myform.x_Agency_Code&amp;dept=A33"/>
    <hyperlink ref="BV156" r:id="rId1027" display="http://web.higov.net/oip/rrs/popup_list_agency_by_login.php?text=opener.document.myform.x_Agency_Codetxt&amp;title=Agency%20Code&amp;id=opener.document.myform.x_Agency_Code&amp;dept=A33"/>
    <hyperlink ref="BV157" r:id="rId1028" display="http://web.higov.net/oip/rrs/popup_list_agency_by_login.php?text=opener.document.myform.x_Agency_Codetxt&amp;title=Agency%20Code&amp;id=opener.document.myform.x_Agency_Code&amp;dept=A33"/>
    <hyperlink ref="BV158" r:id="rId1029" display="http://web.higov.net/oip/rrs/popup_list_agency_by_login.php?text=opener.document.myform.x_Agency_Codetxt&amp;title=Agency%20Code&amp;id=opener.document.myform.x_Agency_Code&amp;dept=A33"/>
    <hyperlink ref="BV159" r:id="rId1030" display="http://web.higov.net/oip/rrs/popup_list_agency_by_login.php?text=opener.document.myform.x_Agency_Codetxt&amp;title=Agency%20Code&amp;id=opener.document.myform.x_Agency_Code&amp;dept=A33"/>
    <hyperlink ref="BV160" r:id="rId1031" display="http://web.higov.net/oip/rrs/popup_list_agency_by_login.php?text=opener.document.myform.x_Agency_Codetxt&amp;title=Agency%20Code&amp;id=opener.document.myform.x_Agency_Code&amp;dept=A33"/>
    <hyperlink ref="BV161" r:id="rId1032" display="http://web.higov.net/oip/rrs/popup_list_agency_by_login.php?text=opener.document.myform.x_Agency_Codetxt&amp;title=Agency%20Code&amp;id=opener.document.myform.x_Agency_Code&amp;dept=A33"/>
    <hyperlink ref="BV162" r:id="rId1033" display="http://web.higov.net/oip/rrs/popup_list_agency_by_login.php?text=opener.document.myform.x_Agency_Codetxt&amp;title=Agency%20Code&amp;id=opener.document.myform.x_Agency_Code&amp;dept=A33"/>
    <hyperlink ref="BV163" r:id="rId1034" display="http://web.higov.net/oip/rrs/popup_list_agency_by_login.php?text=opener.document.myform.x_Agency_Codetxt&amp;title=Agency%20Code&amp;id=opener.document.myform.x_Agency_Code&amp;dept=A33"/>
    <hyperlink ref="BV164" r:id="rId1035" display="http://web.higov.net/oip/rrs/popup_list_agency_by_login.php?text=opener.document.myform.x_Agency_Codetxt&amp;title=Agency%20Code&amp;id=opener.document.myform.x_Agency_Code&amp;dept=A33"/>
    <hyperlink ref="BV165" r:id="rId1036" display="http://web.higov.net/oip/rrs/popup_list_agency_by_login.php?text=opener.document.myform.x_Agency_Codetxt&amp;title=Agency%20Code&amp;id=opener.document.myform.x_Agency_Code&amp;dept=A33"/>
    <hyperlink ref="BV166" r:id="rId1037" display="http://web.higov.net/oip/rrs/popup_list_agency_by_login.php?text=opener.document.myform.x_Agency_Codetxt&amp;title=Agency%20Code&amp;id=opener.document.myform.x_Agency_Code&amp;dept=A33"/>
    <hyperlink ref="BV167" r:id="rId1038" display="http://web.higov.net/oip/rrs/popup_list_agency_by_login.php?text=opener.document.myform.x_Agency_Codetxt&amp;title=Agency%20Code&amp;id=opener.document.myform.x_Agency_Code&amp;dept=A33"/>
    <hyperlink ref="BV168" r:id="rId1039" display="http://web.higov.net/oip/rrs/popup_list_agency_by_login.php?text=opener.document.myform.x_Agency_Codetxt&amp;title=Agency%20Code&amp;id=opener.document.myform.x_Agency_Code&amp;dept=A33"/>
    <hyperlink ref="BV169" r:id="rId1040" display="http://web.higov.net/oip/rrs/popup_list_agency_by_login.php?text=opener.document.myform.x_Agency_Codetxt&amp;title=Agency%20Code&amp;id=opener.document.myform.x_Agency_Code&amp;dept=A33"/>
    <hyperlink ref="BV170" r:id="rId1041" display="http://web.higov.net/oip/rrs/popup_list_agency_by_login.php?text=opener.document.myform.x_Agency_Codetxt&amp;title=Agency%20Code&amp;id=opener.document.myform.x_Agency_Code&amp;dept=A33"/>
    <hyperlink ref="BV171" r:id="rId1042" display="http://web.higov.net/oip/rrs/popup_list_agency_by_login.php?text=opener.document.myform.x_Agency_Codetxt&amp;title=Agency%20Code&amp;id=opener.document.myform.x_Agency_Code&amp;dept=A33"/>
    <hyperlink ref="BV172" r:id="rId1043" display="http://web.higov.net/oip/rrs/popup_list_agency_by_login.php?text=opener.document.myform.x_Agency_Codetxt&amp;title=Agency%20Code&amp;id=opener.document.myform.x_Agency_Code&amp;dept=A33"/>
    <hyperlink ref="BV173" r:id="rId1044" display="http://web.higov.net/oip/rrs/popup_list_agency_by_login.php?text=opener.document.myform.x_Agency_Codetxt&amp;title=Agency%20Code&amp;id=opener.document.myform.x_Agency_Code&amp;dept=A33"/>
    <hyperlink ref="BV174" r:id="rId1045" display="http://web.higov.net/oip/rrs/popup_list_agency_by_login.php?text=opener.document.myform.x_Agency_Codetxt&amp;title=Agency%20Code&amp;id=opener.document.myform.x_Agency_Code&amp;dept=A33"/>
    <hyperlink ref="BV175" r:id="rId1046" display="http://web.higov.net/oip/rrs/popup_list_agency_by_login.php?text=opener.document.myform.x_Agency_Codetxt&amp;title=Agency%20Code&amp;id=opener.document.myform.x_Agency_Code&amp;dept=A33"/>
    <hyperlink ref="BV176" r:id="rId1047" display="http://web.higov.net/oip/rrs/popup_list_agency_by_login.php?text=opener.document.myform.x_Agency_Codetxt&amp;title=Agency%20Code&amp;id=opener.document.myform.x_Agency_Code&amp;dept=A33"/>
    <hyperlink ref="BV177" r:id="rId1048" display="http://web.higov.net/oip/rrs/popup_list_agency_by_login.php?text=opener.document.myform.x_Agency_Codetxt&amp;title=Agency%20Code&amp;id=opener.document.myform.x_Agency_Code&amp;dept=A33"/>
    <hyperlink ref="BV178" r:id="rId1049" display="http://web.higov.net/oip/rrs/popup_list_agency_by_login.php?text=opener.document.myform.x_Agency_Codetxt&amp;title=Agency%20Code&amp;id=opener.document.myform.x_Agency_Code&amp;dept=A33"/>
    <hyperlink ref="BV179" r:id="rId1050" display="http://web.higov.net/oip/rrs/popup_list_agency_by_login.php?text=opener.document.myform.x_Agency_Codetxt&amp;title=Agency%20Code&amp;id=opener.document.myform.x_Agency_Code&amp;dept=A33"/>
    <hyperlink ref="BV180" r:id="rId1051" display="http://web.higov.net/oip/rrs/popup_list_agency_by_login.php?text=opener.document.myform.x_Agency_Codetxt&amp;title=Agency%20Code&amp;id=opener.document.myform.x_Agency_Code&amp;dept=A33"/>
    <hyperlink ref="BV181" r:id="rId1052" display="http://web.higov.net/oip/rrs/popup_list_agency_by_login.php?text=opener.document.myform.x_Agency_Codetxt&amp;title=Agency%20Code&amp;id=opener.document.myform.x_Agency_Code&amp;dept=A33"/>
    <hyperlink ref="BV182" r:id="rId1053" display="http://web.higov.net/oip/rrs/popup_list_agency_by_login.php?text=opener.document.myform.x_Agency_Codetxt&amp;title=Agency%20Code&amp;id=opener.document.myform.x_Agency_Code&amp;dept=A33"/>
    <hyperlink ref="BV183" r:id="rId1054" display="http://web.higov.net/oip/rrs/popup_list_agency_by_login.php?text=opener.document.myform.x_Agency_Codetxt&amp;title=Agency%20Code&amp;id=opener.document.myform.x_Agency_Code&amp;dept=A33"/>
    <hyperlink ref="BV184" r:id="rId1055" display="http://web.higov.net/oip/rrs/popup_list_agency_by_login.php?text=opener.document.myform.x_Agency_Codetxt&amp;title=Agency%20Code&amp;id=opener.document.myform.x_Agency_Code&amp;dept=A33"/>
    <hyperlink ref="BV185" r:id="rId1056" display="http://web.higov.net/oip/rrs/popup_list_agency_by_login.php?text=opener.document.myform.x_Agency_Codetxt&amp;title=Agency%20Code&amp;id=opener.document.myform.x_Agency_Code&amp;dept=A33"/>
    <hyperlink ref="BV186" r:id="rId1057" display="http://web.higov.net/oip/rrs/popup_list_agency_by_login.php?text=opener.document.myform.x_Agency_Codetxt&amp;title=Agency%20Code&amp;id=opener.document.myform.x_Agency_Code&amp;dept=A33"/>
    <hyperlink ref="BV187" r:id="rId1058" display="http://web.higov.net/oip/rrs/popup_list_agency_by_login.php?text=opener.document.myform.x_Agency_Codetxt&amp;title=Agency%20Code&amp;id=opener.document.myform.x_Agency_Code&amp;dept=A33"/>
    <hyperlink ref="BV188" r:id="rId1059" display="http://web.higov.net/oip/rrs/popup_list_agency_by_login.php?text=opener.document.myform.x_Agency_Codetxt&amp;title=Agency%20Code&amp;id=opener.document.myform.x_Agency_Code&amp;dept=A33"/>
    <hyperlink ref="BV189" r:id="rId1060" display="http://web.higov.net/oip/rrs/popup_list_agency_by_login.php?text=opener.document.myform.x_Agency_Codetxt&amp;title=Agency%20Code&amp;id=opener.document.myform.x_Agency_Code&amp;dept=A33"/>
    <hyperlink ref="BV190" r:id="rId1061" display="http://web.higov.net/oip/rrs/popup_list_agency_by_login.php?text=opener.document.myform.x_Agency_Codetxt&amp;title=Agency%20Code&amp;id=opener.document.myform.x_Agency_Code&amp;dept=A33"/>
    <hyperlink ref="BV191" r:id="rId1062" display="http://web.higov.net/oip/rrs/popup_list_agency_by_login.php?text=opener.document.myform.x_Agency_Codetxt&amp;title=Agency%20Code&amp;id=opener.document.myform.x_Agency_Code&amp;dept=A33"/>
    <hyperlink ref="BV192" r:id="rId1063" display="http://web.higov.net/oip/rrs/popup_list_agency_by_login.php?text=opener.document.myform.x_Agency_Codetxt&amp;title=Agency%20Code&amp;id=opener.document.myform.x_Agency_Code&amp;dept=A33"/>
    <hyperlink ref="BV193" r:id="rId1064" display="http://web.higov.net/oip/rrs/popup_list_agency_by_login.php?text=opener.document.myform.x_Agency_Codetxt&amp;title=Agency%20Code&amp;id=opener.document.myform.x_Agency_Code&amp;dept=A33"/>
    <hyperlink ref="BV194" r:id="rId1065" display="http://web.higov.net/oip/rrs/popup_list_agency_by_login.php?text=opener.document.myform.x_Agency_Codetxt&amp;title=Agency%20Code&amp;id=opener.document.myform.x_Agency_Code&amp;dept=A33"/>
    <hyperlink ref="BV195" r:id="rId1066" display="http://web.higov.net/oip/rrs/popup_list_agency_by_login.php?text=opener.document.myform.x_Agency_Codetxt&amp;title=Agency%20Code&amp;id=opener.document.myform.x_Agency_Code&amp;dept=A33"/>
    <hyperlink ref="BV196" r:id="rId1067" display="http://web.higov.net/oip/rrs/popup_list_agency_by_login.php?text=opener.document.myform.x_Agency_Codetxt&amp;title=Agency%20Code&amp;id=opener.document.myform.x_Agency_Code&amp;dept=A33"/>
    <hyperlink ref="BV197" r:id="rId1068" display="http://web.higov.net/oip/rrs/popup_list_agency_by_login.php?text=opener.document.myform.x_Agency_Codetxt&amp;title=Agency%20Code&amp;id=opener.document.myform.x_Agency_Code&amp;dept=A33"/>
    <hyperlink ref="BV198" r:id="rId1069" display="http://web.higov.net/oip/rrs/popup_list_agency_by_login.php?text=opener.document.myform.x_Agency_Codetxt&amp;title=Agency%20Code&amp;id=opener.document.myform.x_Agency_Code&amp;dept=A33"/>
    <hyperlink ref="BV199" r:id="rId1070" display="http://web.higov.net/oip/rrs/popup_list_agency_by_login.php?text=opener.document.myform.x_Agency_Codetxt&amp;title=Agency%20Code&amp;id=opener.document.myform.x_Agency_Code&amp;dept=A33"/>
    <hyperlink ref="BV200" r:id="rId1071" display="http://web.higov.net/oip/rrs/popup_list_agency_by_login.php?text=opener.document.myform.x_Agency_Codetxt&amp;title=Agency%20Code&amp;id=opener.document.myform.x_Agency_Code&amp;dept=A33"/>
    <hyperlink ref="BV201" r:id="rId1072" display="http://web.higov.net/oip/rrs/popup_list_agency_by_login.php?text=opener.document.myform.x_Agency_Codetxt&amp;title=Agency%20Code&amp;id=opener.document.myform.x_Agency_Code&amp;dept=A33"/>
    <hyperlink ref="BV202" r:id="rId1073" display="http://web.higov.net/oip/rrs/popup_list_agency_by_login.php?text=opener.document.myform.x_Agency_Codetxt&amp;title=Agency%20Code&amp;id=opener.document.myform.x_Agency_Code&amp;dept=A33"/>
    <hyperlink ref="BV203" r:id="rId1074" display="http://web.higov.net/oip/rrs/popup_list_agency_by_login.php?text=opener.document.myform.x_Agency_Codetxt&amp;title=Agency%20Code&amp;id=opener.document.myform.x_Agency_Code&amp;dept=A33"/>
    <hyperlink ref="BV204" r:id="rId1075" display="http://web.higov.net/oip/rrs/popup_list_agency_by_login.php?text=opener.document.myform.x_Agency_Codetxt&amp;title=Agency%20Code&amp;id=opener.document.myform.x_Agency_Code&amp;dept=A33"/>
    <hyperlink ref="BV205" r:id="rId1076" display="http://web.higov.net/oip/rrs/popup_list_agency_by_login.php?text=opener.document.myform.x_Agency_Codetxt&amp;title=Agency%20Code&amp;id=opener.document.myform.x_Agency_Code&amp;dept=A33"/>
    <hyperlink ref="BV206" r:id="rId1077" display="http://web.higov.net/oip/rrs/popup_list_agency_by_login.php?text=opener.document.myform.x_Agency_Codetxt&amp;title=Agency%20Code&amp;id=opener.document.myform.x_Agency_Code&amp;dept=A33"/>
    <hyperlink ref="BV207" r:id="rId1078" display="http://web.higov.net/oip/rrs/popup_list_agency_by_login.php?text=opener.document.myform.x_Agency_Codetxt&amp;title=Agency%20Code&amp;id=opener.document.myform.x_Agency_Code&amp;dept=A33"/>
    <hyperlink ref="BV208" r:id="rId1079" display="http://web.higov.net/oip/rrs/popup_list_agency_by_login.php?text=opener.document.myform.x_Agency_Codetxt&amp;title=Agency%20Code&amp;id=opener.document.myform.x_Agency_Code&amp;dept=A33"/>
    <hyperlink ref="BV209" r:id="rId1080" display="http://web.higov.net/oip/rrs/popup_list_agency_by_login.php?text=opener.document.myform.x_Agency_Codetxt&amp;title=Agency%20Code&amp;id=opener.document.myform.x_Agency_Code&amp;dept=A33"/>
    <hyperlink ref="BV210" r:id="rId1081" display="http://web.higov.net/oip/rrs/popup_list_agency_by_login.php?text=opener.document.myform.x_Agency_Codetxt&amp;title=Agency%20Code&amp;id=opener.document.myform.x_Agency_Code&amp;dept=A33"/>
    <hyperlink ref="BV211" r:id="rId1082" display="http://web.higov.net/oip/rrs/popup_list_agency_by_login.php?text=opener.document.myform.x_Agency_Codetxt&amp;title=Agency%20Code&amp;id=opener.document.myform.x_Agency_Code&amp;dept=A33"/>
    <hyperlink ref="BV212" r:id="rId1083" display="http://web.higov.net/oip/rrs/popup_list_agency_by_login.php?text=opener.document.myform.x_Agency_Codetxt&amp;title=Agency%20Code&amp;id=opener.document.myform.x_Agency_Code&amp;dept=A33"/>
    <hyperlink ref="BV213" r:id="rId1084" display="http://web.higov.net/oip/rrs/popup_list_agency_by_login.php?text=opener.document.myform.x_Agency_Codetxt&amp;title=Agency%20Code&amp;id=opener.document.myform.x_Agency_Code&amp;dept=A33"/>
    <hyperlink ref="BV214" r:id="rId1085" display="http://web.higov.net/oip/rrs/popup_list_agency_by_login.php?text=opener.document.myform.x_Agency_Codetxt&amp;title=Agency%20Code&amp;id=opener.document.myform.x_Agency_Code&amp;dept=A33"/>
    <hyperlink ref="BV215" r:id="rId1086" display="http://web.higov.net/oip/rrs/popup_list_agency_by_login.php?text=opener.document.myform.x_Agency_Codetxt&amp;title=Agency%20Code&amp;id=opener.document.myform.x_Agency_Code&amp;dept=A33"/>
    <hyperlink ref="BV216" r:id="rId1087" display="http://web.higov.net/oip/rrs/popup_list_agency_by_login.php?text=opener.document.myform.x_Agency_Codetxt&amp;title=Agency%20Code&amp;id=opener.document.myform.x_Agency_Code&amp;dept=A33"/>
    <hyperlink ref="BV217" r:id="rId1088" display="http://web.higov.net/oip/rrs/popup_list_agency_by_login.php?text=opener.document.myform.x_Agency_Codetxt&amp;title=Agency%20Code&amp;id=opener.document.myform.x_Agency_Code&amp;dept=A33"/>
    <hyperlink ref="BV218" r:id="rId1089" display="http://web.higov.net/oip/rrs/popup_list_agency_by_login.php?text=opener.document.myform.x_Agency_Codetxt&amp;title=Agency%20Code&amp;id=opener.document.myform.x_Agency_Code&amp;dept=A33"/>
    <hyperlink ref="BV219" r:id="rId1090" display="http://web.higov.net/oip/rrs/popup_list_agency_by_login.php?text=opener.document.myform.x_Agency_Codetxt&amp;title=Agency%20Code&amp;id=opener.document.myform.x_Agency_Code&amp;dept=A33"/>
    <hyperlink ref="BV220" r:id="rId1091" display="http://web.higov.net/oip/rrs/popup_list_agency_by_login.php?text=opener.document.myform.x_Agency_Codetxt&amp;title=Agency%20Code&amp;id=opener.document.myform.x_Agency_Code&amp;dept=A33"/>
    <hyperlink ref="BV221" r:id="rId1092" display="http://web.higov.net/oip/rrs/popup_list_agency_by_login.php?text=opener.document.myform.x_Agency_Codetxt&amp;title=Agency%20Code&amp;id=opener.document.myform.x_Agency_Code&amp;dept=A33"/>
    <hyperlink ref="BV222" r:id="rId1093" display="http://web.higov.net/oip/rrs/popup_list_agency_by_login.php?text=opener.document.myform.x_Agency_Codetxt&amp;title=Agency%20Code&amp;id=opener.document.myform.x_Agency_Code&amp;dept=A33"/>
    <hyperlink ref="BV223" r:id="rId1094" display="http://web.higov.net/oip/rrs/popup_list_agency_by_login.php?text=opener.document.myform.x_Agency_Codetxt&amp;title=Agency%20Code&amp;id=opener.document.myform.x_Agency_Code&amp;dept=A33"/>
    <hyperlink ref="BV224" r:id="rId1095" display="http://web.higov.net/oip/rrs/popup_list_agency_by_login.php?text=opener.document.myform.x_Agency_Codetxt&amp;title=Agency%20Code&amp;id=opener.document.myform.x_Agency_Code&amp;dept=A33"/>
    <hyperlink ref="BV225" r:id="rId1096" display="http://web.higov.net/oip/rrs/popup_list_agency_by_login.php?text=opener.document.myform.x_Agency_Codetxt&amp;title=Agency%20Code&amp;id=opener.document.myform.x_Agency_Code&amp;dept=A33"/>
    <hyperlink ref="BV226" r:id="rId1097" display="http://web.higov.net/oip/rrs/popup_list_agency_by_login.php?text=opener.document.myform.x_Agency_Codetxt&amp;title=Agency%20Code&amp;id=opener.document.myform.x_Agency_Code&amp;dept=A33"/>
    <hyperlink ref="BV227" r:id="rId1098" display="http://web.higov.net/oip/rrs/popup_list_agency_by_login.php?text=opener.document.myform.x_Agency_Codetxt&amp;title=Agency%20Code&amp;id=opener.document.myform.x_Agency_Code&amp;dept=A33"/>
    <hyperlink ref="BV228" r:id="rId1099" display="http://web.higov.net/oip/rrs/popup_list_agency_by_login.php?text=opener.document.myform.x_Agency_Codetxt&amp;title=Agency%20Code&amp;id=opener.document.myform.x_Agency_Code&amp;dept=A33"/>
    <hyperlink ref="BV229" r:id="rId1100" display="http://web.higov.net/oip/rrs/popup_list_agency_by_login.php?text=opener.document.myform.x_Agency_Codetxt&amp;title=Agency%20Code&amp;id=opener.document.myform.x_Agency_Code&amp;dept=A33"/>
    <hyperlink ref="BV230" r:id="rId1101" display="http://web.higov.net/oip/rrs/popup_list_agency_by_login.php?text=opener.document.myform.x_Agency_Codetxt&amp;title=Agency%20Code&amp;id=opener.document.myform.x_Agency_Code&amp;dept=A33"/>
    <hyperlink ref="BV231" r:id="rId1102" display="http://web.higov.net/oip/rrs/popup_list_agency_by_login.php?text=opener.document.myform.x_Agency_Codetxt&amp;title=Agency%20Code&amp;id=opener.document.myform.x_Agency_Code&amp;dept=A33"/>
    <hyperlink ref="BV232" r:id="rId1103" display="http://web.higov.net/oip/rrs/popup_list_agency_by_login.php?text=opener.document.myform.x_Agency_Codetxt&amp;title=Agency%20Code&amp;id=opener.document.myform.x_Agency_Code&amp;dept=A33"/>
    <hyperlink ref="BV233" r:id="rId1104" display="http://web.higov.net/oip/rrs/popup_list_agency_by_login.php?text=opener.document.myform.x_Agency_Codetxt&amp;title=Agency%20Code&amp;id=opener.document.myform.x_Agency_Code&amp;dept=A33"/>
    <hyperlink ref="BV234" r:id="rId1105" display="http://web.higov.net/oip/rrs/popup_list_agency_by_login.php?text=opener.document.myform.x_Agency_Codetxt&amp;title=Agency%20Code&amp;id=opener.document.myform.x_Agency_Code&amp;dept=A33"/>
    <hyperlink ref="BV235" r:id="rId1106" display="http://web.higov.net/oip/rrs/popup_list_agency_by_login.php?text=opener.document.myform.x_Agency_Codetxt&amp;title=Agency%20Code&amp;id=opener.document.myform.x_Agency_Code&amp;dept=A33"/>
    <hyperlink ref="BV236" r:id="rId1107" display="http://web.higov.net/oip/rrs/popup_list_agency_by_login.php?text=opener.document.myform.x_Agency_Codetxt&amp;title=Agency%20Code&amp;id=opener.document.myform.x_Agency_Code&amp;dept=A33"/>
    <hyperlink ref="BV237" r:id="rId1108" display="http://web.higov.net/oip/rrs/popup_list_agency_by_login.php?text=opener.document.myform.x_Agency_Codetxt&amp;title=Agency%20Code&amp;id=opener.document.myform.x_Agency_Code&amp;dept=A33"/>
    <hyperlink ref="BV238" r:id="rId1109" display="http://web.higov.net/oip/rrs/popup_list_agency_by_login.php?text=opener.document.myform.x_Agency_Codetxt&amp;title=Agency%20Code&amp;id=opener.document.myform.x_Agency_Code&amp;dept=A33"/>
    <hyperlink ref="BV239" r:id="rId1110" display="http://web.higov.net/oip/rrs/popup_list_agency_by_login.php?text=opener.document.myform.x_Agency_Codetxt&amp;title=Agency%20Code&amp;id=opener.document.myform.x_Agency_Code&amp;dept=A33"/>
    <hyperlink ref="BV240" r:id="rId1111" display="http://web.higov.net/oip/rrs/popup_list_agency_by_login.php?text=opener.document.myform.x_Agency_Codetxt&amp;title=Agency%20Code&amp;id=opener.document.myform.x_Agency_Code&amp;dept=A33"/>
    <hyperlink ref="BV241" r:id="rId1112" display="http://web.higov.net/oip/rrs/popup_list_agency_by_login.php?text=opener.document.myform.x_Agency_Codetxt&amp;title=Agency%20Code&amp;id=opener.document.myform.x_Agency_Code&amp;dept=A33"/>
    <hyperlink ref="BV242" r:id="rId1113" display="http://web.higov.net/oip/rrs/popup_list_agency_by_login.php?text=opener.document.myform.x_Agency_Codetxt&amp;title=Agency%20Code&amp;id=opener.document.myform.x_Agency_Code&amp;dept=A33"/>
    <hyperlink ref="BV243" r:id="rId1114" display="http://web.higov.net/oip/rrs/popup_list_agency_by_login.php?text=opener.document.myform.x_Agency_Codetxt&amp;title=Agency%20Code&amp;id=opener.document.myform.x_Agency_Code&amp;dept=A33"/>
    <hyperlink ref="BV244" r:id="rId1115" display="http://web.higov.net/oip/rrs/popup_list_agency_by_login.php?text=opener.document.myform.x_Agency_Codetxt&amp;title=Agency%20Code&amp;id=opener.document.myform.x_Agency_Code&amp;dept=A33"/>
    <hyperlink ref="BV245" r:id="rId1116" display="http://web.higov.net/oip/rrs/popup_list_agency_by_login.php?text=opener.document.myform.x_Agency_Codetxt&amp;title=Agency%20Code&amp;id=opener.document.myform.x_Agency_Code&amp;dept=A33"/>
    <hyperlink ref="BV246" r:id="rId1117" display="http://web.higov.net/oip/rrs/popup_list_agency_by_login.php?text=opener.document.myform.x_Agency_Codetxt&amp;title=Agency%20Code&amp;id=opener.document.myform.x_Agency_Code&amp;dept=A33"/>
    <hyperlink ref="BV247" r:id="rId1118" display="http://web.higov.net/oip/rrs/popup_list_agency_by_login.php?text=opener.document.myform.x_Agency_Codetxt&amp;title=Agency%20Code&amp;id=opener.document.myform.x_Agency_Code&amp;dept=A33"/>
    <hyperlink ref="BV248" r:id="rId1119" display="http://web.higov.net/oip/rrs/popup_list_agency_by_login.php?text=opener.document.myform.x_Agency_Codetxt&amp;title=Agency%20Code&amp;id=opener.document.myform.x_Agency_Code&amp;dept=A33"/>
    <hyperlink ref="BV249" r:id="rId1120" display="http://web.higov.net/oip/rrs/popup_list_agency_by_login.php?text=opener.document.myform.x_Agency_Codetxt&amp;title=Agency%20Code&amp;id=opener.document.myform.x_Agency_Code&amp;dept=A33"/>
    <hyperlink ref="BV250" r:id="rId1121" display="http://web.higov.net/oip/rrs/popup_list_agency_by_login.php?text=opener.document.myform.x_Agency_Codetxt&amp;title=Agency%20Code&amp;id=opener.document.myform.x_Agency_Code&amp;dept=A33"/>
    <hyperlink ref="BV251" r:id="rId1122" display="http://web.higov.net/oip/rrs/popup_list_agency_by_login.php?text=opener.document.myform.x_Agency_Codetxt&amp;title=Agency%20Code&amp;id=opener.document.myform.x_Agency_Code&amp;dept=A33"/>
    <hyperlink ref="BV252" r:id="rId1123" display="http://web.higov.net/oip/rrs/popup_list_agency_by_login.php?text=opener.document.myform.x_Agency_Codetxt&amp;title=Agency%20Code&amp;id=opener.document.myform.x_Agency_Code&amp;dept=A33"/>
    <hyperlink ref="BV253" r:id="rId1124" display="http://web.higov.net/oip/rrs/popup_list_agency_by_login.php?text=opener.document.myform.x_Agency_Codetxt&amp;title=Agency%20Code&amp;id=opener.document.myform.x_Agency_Code&amp;dept=A33"/>
    <hyperlink ref="BV254" r:id="rId1125" display="http://web.higov.net/oip/rrs/popup_list_agency_by_login.php?text=opener.document.myform.x_Agency_Codetxt&amp;title=Agency%20Code&amp;id=opener.document.myform.x_Agency_Code&amp;dept=A33"/>
    <hyperlink ref="BV255" r:id="rId1126" display="http://web.higov.net/oip/rrs/popup_list_agency_by_login.php?text=opener.document.myform.x_Agency_Codetxt&amp;title=Agency%20Code&amp;id=opener.document.myform.x_Agency_Code&amp;dept=A33"/>
    <hyperlink ref="BV256" r:id="rId1127" display="http://web.higov.net/oip/rrs/popup_list_agency_by_login.php?text=opener.document.myform.x_Agency_Codetxt&amp;title=Agency%20Code&amp;id=opener.document.myform.x_Agency_Code&amp;dept=A33"/>
    <hyperlink ref="BV257" r:id="rId1128" display="http://web.higov.net/oip/rrs/popup_list_agency_by_login.php?text=opener.document.myform.x_Agency_Codetxt&amp;title=Agency%20Code&amp;id=opener.document.myform.x_Agency_Code&amp;dept=A33"/>
    <hyperlink ref="BV258" r:id="rId1129" display="http://web.higov.net/oip/rrs/popup_list_agency_by_login.php?text=opener.document.myform.x_Agency_Codetxt&amp;title=Agency%20Code&amp;id=opener.document.myform.x_Agency_Code&amp;dept=A33"/>
    <hyperlink ref="BV259" r:id="rId1130" display="http://web.higov.net/oip/rrs/popup_list_agency_by_login.php?text=opener.document.myform.x_Agency_Codetxt&amp;title=Agency%20Code&amp;id=opener.document.myform.x_Agency_Code&amp;dept=A33"/>
    <hyperlink ref="BV260" r:id="rId1131" display="http://web.higov.net/oip/rrs/popup_list_agency_by_login.php?text=opener.document.myform.x_Agency_Codetxt&amp;title=Agency%20Code&amp;id=opener.document.myform.x_Agency_Code&amp;dept=A33"/>
    <hyperlink ref="BV261" r:id="rId1132" display="http://web.higov.net/oip/rrs/popup_list_agency_by_login.php?text=opener.document.myform.x_Agency_Codetxt&amp;title=Agency%20Code&amp;id=opener.document.myform.x_Agency_Code&amp;dept=A33"/>
    <hyperlink ref="BV262" r:id="rId1133" display="http://web.higov.net/oip/rrs/popup_list_agency_by_login.php?text=opener.document.myform.x_Agency_Codetxt&amp;title=Agency%20Code&amp;id=opener.document.myform.x_Agency_Code&amp;dept=A33"/>
    <hyperlink ref="BV263" r:id="rId1134" display="http://web.higov.net/oip/rrs/popup_list_agency_by_login.php?text=opener.document.myform.x_Agency_Codetxt&amp;title=Agency%20Code&amp;id=opener.document.myform.x_Agency_Code&amp;dept=A33"/>
    <hyperlink ref="BV264" r:id="rId1135" display="http://web.higov.net/oip/rrs/popup_list_agency_by_login.php?text=opener.document.myform.x_Agency_Codetxt&amp;title=Agency%20Code&amp;id=opener.document.myform.x_Agency_Code&amp;dept=A33"/>
    <hyperlink ref="BV265" r:id="rId1136" display="http://web.higov.net/oip/rrs/popup_list_agency_by_login.php?text=opener.document.myform.x_Agency_Codetxt&amp;title=Agency%20Code&amp;id=opener.document.myform.x_Agency_Code&amp;dept=A33"/>
    <hyperlink ref="BV266" r:id="rId1137" display="http://web.higov.net/oip/rrs/popup_list_agency_by_login.php?text=opener.document.myform.x_Agency_Codetxt&amp;title=Agency%20Code&amp;id=opener.document.myform.x_Agency_Code&amp;dept=A33"/>
    <hyperlink ref="BV267" r:id="rId1138" display="http://web.higov.net/oip/rrs/popup_list_agency_by_login.php?text=opener.document.myform.x_Agency_Codetxt&amp;title=Agency%20Code&amp;id=opener.document.myform.x_Agency_Code&amp;dept=A33"/>
    <hyperlink ref="BV268" r:id="rId1139" display="http://web.higov.net/oip/rrs/popup_list_agency_by_login.php?text=opener.document.myform.x_Agency_Codetxt&amp;title=Agency%20Code&amp;id=opener.document.myform.x_Agency_Code&amp;dept=A33"/>
    <hyperlink ref="BV269" r:id="rId1140" display="http://web.higov.net/oip/rrs/popup_list_agency_by_login.php?text=opener.document.myform.x_Agency_Codetxt&amp;title=Agency%20Code&amp;id=opener.document.myform.x_Agency_Code&amp;dept=A33"/>
    <hyperlink ref="BV270" r:id="rId1141" display="http://web.higov.net/oip/rrs/popup_list_agency_by_login.php?text=opener.document.myform.x_Agency_Codetxt&amp;title=Agency%20Code&amp;id=opener.document.myform.x_Agency_Code&amp;dept=A33"/>
    <hyperlink ref="BV271" r:id="rId1142" display="http://web.higov.net/oip/rrs/popup_list_agency_by_login.php?text=opener.document.myform.x_Agency_Codetxt&amp;title=Agency%20Code&amp;id=opener.document.myform.x_Agency_Code&amp;dept=A33"/>
    <hyperlink ref="BV272" r:id="rId1143" display="http://web.higov.net/oip/rrs/popup_list_agency_by_login.php?text=opener.document.myform.x_Agency_Codetxt&amp;title=Agency%20Code&amp;id=opener.document.myform.x_Agency_Code&amp;dept=A33"/>
    <hyperlink ref="BV273" r:id="rId1144" display="http://web.higov.net/oip/rrs/popup_list_agency_by_login.php?text=opener.document.myform.x_Agency_Codetxt&amp;title=Agency%20Code&amp;id=opener.document.myform.x_Agency_Code&amp;dept=A33"/>
    <hyperlink ref="BV274" r:id="rId1145" display="http://web.higov.net/oip/rrs/popup_list_agency_by_login.php?text=opener.document.myform.x_Agency_Codetxt&amp;title=Agency%20Code&amp;id=opener.document.myform.x_Agency_Code&amp;dept=A33"/>
    <hyperlink ref="BV275" r:id="rId1146" display="http://web.higov.net/oip/rrs/popup_list_agency_by_login.php?text=opener.document.myform.x_Agency_Codetxt&amp;title=Agency%20Code&amp;id=opener.document.myform.x_Agency_Code&amp;dept=A33"/>
    <hyperlink ref="BV276" r:id="rId1147" display="http://web.higov.net/oip/rrs/popup_list_agency_by_login.php?text=opener.document.myform.x_Agency_Codetxt&amp;title=Agency%20Code&amp;id=opener.document.myform.x_Agency_Code&amp;dept=A33"/>
    <hyperlink ref="BV277" r:id="rId1148" display="http://web.higov.net/oip/rrs/popup_list_agency_by_login.php?text=opener.document.myform.x_Agency_Codetxt&amp;title=Agency%20Code&amp;id=opener.document.myform.x_Agency_Code&amp;dept=A33"/>
    <hyperlink ref="BV278" r:id="rId1149" display="http://web.higov.net/oip/rrs/popup_list_agency_by_login.php?text=opener.document.myform.x_Agency_Codetxt&amp;title=Agency%20Code&amp;id=opener.document.myform.x_Agency_Code&amp;dept=A33"/>
    <hyperlink ref="BV279" r:id="rId1150" display="http://web.higov.net/oip/rrs/popup_list_agency_by_login.php?text=opener.document.myform.x_Agency_Codetxt&amp;title=Agency%20Code&amp;id=opener.document.myform.x_Agency_Code&amp;dept=A33"/>
    <hyperlink ref="BV280" r:id="rId1151" display="http://web.higov.net/oip/rrs/popup_list_agency_by_login.php?text=opener.document.myform.x_Agency_Codetxt&amp;title=Agency%20Code&amp;id=opener.document.myform.x_Agency_Code&amp;dept=A33"/>
    <hyperlink ref="BV281" r:id="rId1152" display="http://web.higov.net/oip/rrs/popup_list_agency_by_login.php?text=opener.document.myform.x_Agency_Codetxt&amp;title=Agency%20Code&amp;id=opener.document.myform.x_Agency_Code&amp;dept=A33"/>
    <hyperlink ref="BV282" r:id="rId1153" display="http://web.higov.net/oip/rrs/popup_list_agency_by_login.php?text=opener.document.myform.x_Agency_Codetxt&amp;title=Agency%20Code&amp;id=opener.document.myform.x_Agency_Code&amp;dept=A33"/>
    <hyperlink ref="BV283" r:id="rId1154" display="http://web.higov.net/oip/rrs/popup_list_agency_by_login.php?text=opener.document.myform.x_Agency_Codetxt&amp;title=Agency%20Code&amp;id=opener.document.myform.x_Agency_Code&amp;dept=A33"/>
    <hyperlink ref="BV284" r:id="rId1155" display="http://web.higov.net/oip/rrs/popup_list_agency_by_login.php?text=opener.document.myform.x_Agency_Codetxt&amp;title=Agency%20Code&amp;id=opener.document.myform.x_Agency_Code&amp;dept=A33"/>
    <hyperlink ref="BV285" r:id="rId1156" display="http://web.higov.net/oip/rrs/popup_list_agency_by_login.php?text=opener.document.myform.x_Agency_Codetxt&amp;title=Agency%20Code&amp;id=opener.document.myform.x_Agency_Code&amp;dept=A33"/>
    <hyperlink ref="BV286" r:id="rId1157" display="http://web.higov.net/oip/rrs/popup_list_agency_by_login.php?text=opener.document.myform.x_Agency_Codetxt&amp;title=Agency%20Code&amp;id=opener.document.myform.x_Agency_Code&amp;dept=A33"/>
    <hyperlink ref="BV287" r:id="rId1158" display="http://web.higov.net/oip/rrs/popup_list_agency_by_login.php?text=opener.document.myform.x_Agency_Codetxt&amp;title=Agency%20Code&amp;id=opener.document.myform.x_Agency_Code&amp;dept=A33"/>
    <hyperlink ref="BV288" r:id="rId1159" display="http://web.higov.net/oip/rrs/popup_list_agency_by_login.php?text=opener.document.myform.x_Agency_Codetxt&amp;title=Agency%20Code&amp;id=opener.document.myform.x_Agency_Code&amp;dept=A33"/>
    <hyperlink ref="BV289" r:id="rId1160" display="http://web.higov.net/oip/rrs/popup_list_agency_by_login.php?text=opener.document.myform.x_Agency_Codetxt&amp;title=Agency%20Code&amp;id=opener.document.myform.x_Agency_Code&amp;dept=A33"/>
    <hyperlink ref="BV290" r:id="rId1161" display="http://web.higov.net/oip/rrs/popup_list_agency_by_login.php?text=opener.document.myform.x_Agency_Codetxt&amp;title=Agency%20Code&amp;id=opener.document.myform.x_Agency_Code&amp;dept=A33"/>
    <hyperlink ref="BV291" r:id="rId1162" display="http://web.higov.net/oip/rrs/popup_list_agency_by_login.php?text=opener.document.myform.x_Agency_Codetxt&amp;title=Agency%20Code&amp;id=opener.document.myform.x_Agency_Code&amp;dept=A33"/>
    <hyperlink ref="BV292" r:id="rId1163" display="http://web.higov.net/oip/rrs/popup_list_agency_by_login.php?text=opener.document.myform.x_Agency_Codetxt&amp;title=Agency%20Code&amp;id=opener.document.myform.x_Agency_Code&amp;dept=A33"/>
    <hyperlink ref="BV293" r:id="rId1164" display="http://web.higov.net/oip/rrs/popup_list_agency_by_login.php?text=opener.document.myform.x_Agency_Codetxt&amp;title=Agency%20Code&amp;id=opener.document.myform.x_Agency_Code&amp;dept=A33"/>
    <hyperlink ref="BV294" r:id="rId1165" display="http://web.higov.net/oip/rrs/popup_list_agency_by_login.php?text=opener.document.myform.x_Agency_Codetxt&amp;title=Agency%20Code&amp;id=opener.document.myform.x_Agency_Code&amp;dept=A33"/>
    <hyperlink ref="BV295" r:id="rId1166" display="http://web.higov.net/oip/rrs/popup_list_agency_by_login.php?text=opener.document.myform.x_Agency_Codetxt&amp;title=Agency%20Code&amp;id=opener.document.myform.x_Agency_Code&amp;dept=A33"/>
    <hyperlink ref="BV296" r:id="rId1167" display="http://web.higov.net/oip/rrs/popup_list_agency_by_login.php?text=opener.document.myform.x_Agency_Codetxt&amp;title=Agency%20Code&amp;id=opener.document.myform.x_Agency_Code&amp;dept=A33"/>
    <hyperlink ref="BV297" r:id="rId1168" display="http://web.higov.net/oip/rrs/popup_list_agency_by_login.php?text=opener.document.myform.x_Agency_Codetxt&amp;title=Agency%20Code&amp;id=opener.document.myform.x_Agency_Code&amp;dept=A33"/>
    <hyperlink ref="BV298" r:id="rId1169" display="http://web.higov.net/oip/rrs/popup_list_agency_by_login.php?text=opener.document.myform.x_Agency_Codetxt&amp;title=Agency%20Code&amp;id=opener.document.myform.x_Agency_Code&amp;dept=A33"/>
    <hyperlink ref="BV299" r:id="rId1170" display="http://web.higov.net/oip/rrs/popup_list_agency_by_login.php?text=opener.document.myform.x_Agency_Codetxt&amp;title=Agency%20Code&amp;id=opener.document.myform.x_Agency_Code&amp;dept=A33"/>
    <hyperlink ref="BV300" r:id="rId1171" display="http://web.higov.net/oip/rrs/popup_list_agency_by_login.php?text=opener.document.myform.x_Agency_Codetxt&amp;title=Agency%20Code&amp;id=opener.document.myform.x_Agency_Code&amp;dept=A33"/>
    <hyperlink ref="BV301" r:id="rId1172" display="http://web.higov.net/oip/rrs/popup_list_agency_by_login.php?text=opener.document.myform.x_Agency_Codetxt&amp;title=Agency%20Code&amp;id=opener.document.myform.x_Agency_Code&amp;dept=A33"/>
    <hyperlink ref="BV302" r:id="rId1173" display="http://web.higov.net/oip/rrs/popup_list_agency_by_login.php?text=opener.document.myform.x_Agency_Codetxt&amp;title=Agency%20Code&amp;id=opener.document.myform.x_Agency_Code&amp;dept=A33"/>
    <hyperlink ref="BV303" r:id="rId1174" display="http://web.higov.net/oip/rrs/popup_list_agency_by_login.php?text=opener.document.myform.x_Agency_Codetxt&amp;title=Agency%20Code&amp;id=opener.document.myform.x_Agency_Code&amp;dept=A33"/>
    <hyperlink ref="BV304" r:id="rId1175" display="http://web.higov.net/oip/rrs/popup_list_agency_by_login.php?text=opener.document.myform.x_Agency_Codetxt&amp;title=Agency%20Code&amp;id=opener.document.myform.x_Agency_Code&amp;dept=A33"/>
    <hyperlink ref="BV305" r:id="rId1176" display="http://web.higov.net/oip/rrs/popup_list_agency_by_login.php?text=opener.document.myform.x_Agency_Codetxt&amp;title=Agency%20Code&amp;id=opener.document.myform.x_Agency_Code&amp;dept=A33"/>
    <hyperlink ref="BV306" r:id="rId1177" display="http://web.higov.net/oip/rrs/popup_list_agency_by_login.php?text=opener.document.myform.x_Agency_Codetxt&amp;title=Agency%20Code&amp;id=opener.document.myform.x_Agency_Code&amp;dept=A33"/>
    <hyperlink ref="BV307" r:id="rId1178" display="http://web.higov.net/oip/rrs/popup_list_agency_by_login.php?text=opener.document.myform.x_Agency_Codetxt&amp;title=Agency%20Code&amp;id=opener.document.myform.x_Agency_Code&amp;dept=A33"/>
    <hyperlink ref="BV308" r:id="rId1179" display="http://web.higov.net/oip/rrs/popup_list_agency_by_login.php?text=opener.document.myform.x_Agency_Codetxt&amp;title=Agency%20Code&amp;id=opener.document.myform.x_Agency_Code&amp;dept=A33"/>
    <hyperlink ref="BV309" r:id="rId1180" display="http://web.higov.net/oip/rrs/popup_list_agency_by_login.php?text=opener.document.myform.x_Agency_Codetxt&amp;title=Agency%20Code&amp;id=opener.document.myform.x_Agency_Code&amp;dept=A33"/>
    <hyperlink ref="BV310" r:id="rId1181" display="http://web.higov.net/oip/rrs/popup_list_agency_by_login.php?text=opener.document.myform.x_Agency_Codetxt&amp;title=Agency%20Code&amp;id=opener.document.myform.x_Agency_Code&amp;dept=A33"/>
    <hyperlink ref="BV311" r:id="rId1182" display="http://web.higov.net/oip/rrs/popup_list_agency_by_login.php?text=opener.document.myform.x_Agency_Codetxt&amp;title=Agency%20Code&amp;id=opener.document.myform.x_Agency_Code&amp;dept=A33"/>
    <hyperlink ref="BV312" r:id="rId1183" display="http://web.higov.net/oip/rrs/popup_list_agency_by_login.php?text=opener.document.myform.x_Agency_Codetxt&amp;title=Agency%20Code&amp;id=opener.document.myform.x_Agency_Code&amp;dept=A33"/>
    <hyperlink ref="BV313" r:id="rId1184" display="http://web.higov.net/oip/rrs/popup_list_agency_by_login.php?text=opener.document.myform.x_Agency_Codetxt&amp;title=Agency%20Code&amp;id=opener.document.myform.x_Agency_Code&amp;dept=A33"/>
    <hyperlink ref="BV314" r:id="rId1185" display="http://web.higov.net/oip/rrs/popup_list_agency_by_login.php?text=opener.document.myform.x_Agency_Codetxt&amp;title=Agency%20Code&amp;id=opener.document.myform.x_Agency_Code&amp;dept=A33"/>
    <hyperlink ref="BV315" r:id="rId1186" display="http://web.higov.net/oip/rrs/popup_list_agency_by_login.php?text=opener.document.myform.x_Agency_Codetxt&amp;title=Agency%20Code&amp;id=opener.document.myform.x_Agency_Code&amp;dept=A33"/>
    <hyperlink ref="BV316" r:id="rId1187" display="http://web.higov.net/oip/rrs/popup_list_agency_by_login.php?text=opener.document.myform.x_Agency_Codetxt&amp;title=Agency%20Code&amp;id=opener.document.myform.x_Agency_Code&amp;dept=A33"/>
    <hyperlink ref="BV317" r:id="rId1188" display="http://web.higov.net/oip/rrs/popup_list_agency_by_login.php?text=opener.document.myform.x_Agency_Codetxt&amp;title=Agency%20Code&amp;id=opener.document.myform.x_Agency_Code&amp;dept=A33"/>
    <hyperlink ref="BV318" r:id="rId1189" display="http://web.higov.net/oip/rrs/popup_list_agency_by_login.php?text=opener.document.myform.x_Agency_Codetxt&amp;title=Agency%20Code&amp;id=opener.document.myform.x_Agency_Code&amp;dept=A33"/>
    <hyperlink ref="BV319" r:id="rId1190" display="http://web.higov.net/oip/rrs/popup_list_agency_by_login.php?text=opener.document.myform.x_Agency_Codetxt&amp;title=Agency%20Code&amp;id=opener.document.myform.x_Agency_Code&amp;dept=A33"/>
    <hyperlink ref="BV320" r:id="rId1191" display="http://web.higov.net/oip/rrs/popup_list_agency_by_login.php?text=opener.document.myform.x_Agency_Codetxt&amp;title=Agency%20Code&amp;id=opener.document.myform.x_Agency_Code&amp;dept=A33"/>
    <hyperlink ref="BV321" r:id="rId1192" display="http://web.higov.net/oip/rrs/popup_list_agency_by_login.php?text=opener.document.myform.x_Agency_Codetxt&amp;title=Agency%20Code&amp;id=opener.document.myform.x_Agency_Code&amp;dept=A33"/>
    <hyperlink ref="BV322" r:id="rId1193" display="http://web.higov.net/oip/rrs/popup_list_agency_by_login.php?text=opener.document.myform.x_Agency_Codetxt&amp;title=Agency%20Code&amp;id=opener.document.myform.x_Agency_Code&amp;dept=A33"/>
    <hyperlink ref="BV323" r:id="rId1194" display="http://web.higov.net/oip/rrs/popup_list_agency_by_login.php?text=opener.document.myform.x_Agency_Codetxt&amp;title=Agency%20Code&amp;id=opener.document.myform.x_Agency_Code&amp;dept=A33"/>
    <hyperlink ref="BV324" r:id="rId1195" display="http://web.higov.net/oip/rrs/popup_list_agency_by_login.php?text=opener.document.myform.x_Agency_Codetxt&amp;title=Agency%20Code&amp;id=opener.document.myform.x_Agency_Code&amp;dept=A33"/>
    <hyperlink ref="BV325" r:id="rId1196" display="http://web.higov.net/oip/rrs/popup_list_agency_by_login.php?text=opener.document.myform.x_Agency_Codetxt&amp;title=Agency%20Code&amp;id=opener.document.myform.x_Agency_Code&amp;dept=A33"/>
    <hyperlink ref="BV326" r:id="rId1197" display="http://web.higov.net/oip/rrs/popup_list_agency_by_login.php?text=opener.document.myform.x_Agency_Codetxt&amp;title=Agency%20Code&amp;id=opener.document.myform.x_Agency_Code&amp;dept=A33"/>
    <hyperlink ref="BV327" r:id="rId1198" display="http://web.higov.net/oip/rrs/popup_list_agency_by_login.php?text=opener.document.myform.x_Agency_Codetxt&amp;title=Agency%20Code&amp;id=opener.document.myform.x_Agency_Code&amp;dept=A33"/>
    <hyperlink ref="BV328" r:id="rId1199" display="http://web.higov.net/oip/rrs/popup_list_agency_by_login.php?text=opener.document.myform.x_Agency_Codetxt&amp;title=Agency%20Code&amp;id=opener.document.myform.x_Agency_Code&amp;dept=A33"/>
    <hyperlink ref="BV329" r:id="rId1200" display="http://web.higov.net/oip/rrs/popup_list_agency_by_login.php?text=opener.document.myform.x_Agency_Codetxt&amp;title=Agency%20Code&amp;id=opener.document.myform.x_Agency_Code&amp;dept=A33"/>
    <hyperlink ref="BV330" r:id="rId1201" display="http://web.higov.net/oip/rrs/popup_list_agency_by_login.php?text=opener.document.myform.x_Agency_Codetxt&amp;title=Agency%20Code&amp;id=opener.document.myform.x_Agency_Code&amp;dept=A33"/>
    <hyperlink ref="BV331" r:id="rId1202" display="http://web.higov.net/oip/rrs/popup_list_agency_by_login.php?text=opener.document.myform.x_Agency_Codetxt&amp;title=Agency%20Code&amp;id=opener.document.myform.x_Agency_Code&amp;dept=A33"/>
    <hyperlink ref="BV332" r:id="rId1203" display="http://web.higov.net/oip/rrs/popup_list_agency_by_login.php?text=opener.document.myform.x_Agency_Codetxt&amp;title=Agency%20Code&amp;id=opener.document.myform.x_Agency_Code&amp;dept=A33"/>
    <hyperlink ref="BV333" r:id="rId1204" display="http://web.higov.net/oip/rrs/popup_list_agency_by_login.php?text=opener.document.myform.x_Agency_Codetxt&amp;title=Agency%20Code&amp;id=opener.document.myform.x_Agency_Code&amp;dept=A33"/>
    <hyperlink ref="BV334" r:id="rId1205" display="http://web.higov.net/oip/rrs/popup_list_agency_by_login.php?text=opener.document.myform.x_Agency_Codetxt&amp;title=Agency%20Code&amp;id=opener.document.myform.x_Agency_Code&amp;dept=A33"/>
    <hyperlink ref="BV335" r:id="rId1206" display="http://web.higov.net/oip/rrs/popup_list_agency_by_login.php?text=opener.document.myform.x_Agency_Codetxt&amp;title=Agency%20Code&amp;id=opener.document.myform.x_Agency_Code&amp;dept=A33"/>
    <hyperlink ref="BV336" r:id="rId1207" display="http://web.higov.net/oip/rrs/popup_list_agency_by_login.php?text=opener.document.myform.x_Agency_Codetxt&amp;title=Agency%20Code&amp;id=opener.document.myform.x_Agency_Code&amp;dept=A33"/>
    <hyperlink ref="BV337" r:id="rId1208" display="http://web.higov.net/oip/rrs/popup_list_agency_by_login.php?text=opener.document.myform.x_Agency_Codetxt&amp;title=Agency%20Code&amp;id=opener.document.myform.x_Agency_Code&amp;dept=A33"/>
    <hyperlink ref="BV338" r:id="rId1209" display="http://web.higov.net/oip/rrs/popup_list_agency_by_login.php?text=opener.document.myform.x_Agency_Codetxt&amp;title=Agency%20Code&amp;id=opener.document.myform.x_Agency_Code&amp;dept=A33"/>
    <hyperlink ref="BV339" r:id="rId1210" display="http://web.higov.net/oip/rrs/popup_list_agency_by_login.php?text=opener.document.myform.x_Agency_Codetxt&amp;title=Agency%20Code&amp;id=opener.document.myform.x_Agency_Code&amp;dept=A33"/>
    <hyperlink ref="BV340" r:id="rId1211" display="http://web.higov.net/oip/rrs/popup_list_agency_by_login.php?text=opener.document.myform.x_Agency_Codetxt&amp;title=Agency%20Code&amp;id=opener.document.myform.x_Agency_Code&amp;dept=A33"/>
    <hyperlink ref="BV341" r:id="rId1212" display="http://web.higov.net/oip/rrs/popup_list_agency_by_login.php?text=opener.document.myform.x_Agency_Codetxt&amp;title=Agency%20Code&amp;id=opener.document.myform.x_Agency_Code&amp;dept=A33"/>
    <hyperlink ref="BV342" r:id="rId1213" display="http://web.higov.net/oip/rrs/popup_list_agency_by_login.php?text=opener.document.myform.x_Agency_Codetxt&amp;title=Agency%20Code&amp;id=opener.document.myform.x_Agency_Code&amp;dept=A33"/>
    <hyperlink ref="BV343" r:id="rId1214" display="http://web.higov.net/oip/rrs/popup_list_agency_by_login.php?text=opener.document.myform.x_Agency_Codetxt&amp;title=Agency%20Code&amp;id=opener.document.myform.x_Agency_Code&amp;dept=A33"/>
    <hyperlink ref="BV344" r:id="rId1215" display="http://web.higov.net/oip/rrs/popup_list_agency_by_login.php?text=opener.document.myform.x_Agency_Codetxt&amp;title=Agency%20Code&amp;id=opener.document.myform.x_Agency_Code&amp;dept=A33"/>
    <hyperlink ref="BV345" r:id="rId1216" display="http://web.higov.net/oip/rrs/popup_list_agency_by_login.php?text=opener.document.myform.x_Agency_Codetxt&amp;title=Agency%20Code&amp;id=opener.document.myform.x_Agency_Code&amp;dept=A33"/>
    <hyperlink ref="BV346" r:id="rId1217" display="http://web.higov.net/oip/rrs/popup_list_agency_by_login.php?text=opener.document.myform.x_Agency_Codetxt&amp;title=Agency%20Code&amp;id=opener.document.myform.x_Agency_Code&amp;dept=A33"/>
    <hyperlink ref="BV347" r:id="rId1218" display="http://web.higov.net/oip/rrs/popup_list_agency_by_login.php?text=opener.document.myform.x_Agency_Codetxt&amp;title=Agency%20Code&amp;id=opener.document.myform.x_Agency_Code&amp;dept=A33"/>
    <hyperlink ref="BV348" r:id="rId1219" display="http://web.higov.net/oip/rrs/popup_list_agency_by_login.php?text=opener.document.myform.x_Agency_Codetxt&amp;title=Agency%20Code&amp;id=opener.document.myform.x_Agency_Code&amp;dept=A33"/>
    <hyperlink ref="BV349" r:id="rId1220" display="http://web.higov.net/oip/rrs/popup_list_agency_by_login.php?text=opener.document.myform.x_Agency_Codetxt&amp;title=Agency%20Code&amp;id=opener.document.myform.x_Agency_Code&amp;dept=A33"/>
    <hyperlink ref="BV350" r:id="rId1221" display="http://web.higov.net/oip/rrs/popup_list_agency_by_login.php?text=opener.document.myform.x_Agency_Codetxt&amp;title=Agency%20Code&amp;id=opener.document.myform.x_Agency_Code&amp;dept=A33"/>
    <hyperlink ref="BV351" r:id="rId1222" display="http://web.higov.net/oip/rrs/popup_list_agency_by_login.php?text=opener.document.myform.x_Agency_Codetxt&amp;title=Agency%20Code&amp;id=opener.document.myform.x_Agency_Code&amp;dept=A33"/>
    <hyperlink ref="BV352" r:id="rId1223" display="http://web.higov.net/oip/rrs/popup_list_agency_by_login.php?text=opener.document.myform.x_Agency_Codetxt&amp;title=Agency%20Code&amp;id=opener.document.myform.x_Agency_Code&amp;dept=A33"/>
    <hyperlink ref="BV353" r:id="rId1224" display="http://web.higov.net/oip/rrs/popup_list_agency_by_login.php?text=opener.document.myform.x_Agency_Codetxt&amp;title=Agency%20Code&amp;id=opener.document.myform.x_Agency_Code&amp;dept=A33"/>
    <hyperlink ref="BV354" r:id="rId1225" display="http://web.higov.net/oip/rrs/popup_list_agency_by_login.php?text=opener.document.myform.x_Agency_Codetxt&amp;title=Agency%20Code&amp;id=opener.document.myform.x_Agency_Code&amp;dept=A33"/>
    <hyperlink ref="BV355" r:id="rId1226" display="http://web.higov.net/oip/rrs/popup_list_agency_by_login.php?text=opener.document.myform.x_Agency_Codetxt&amp;title=Agency%20Code&amp;id=opener.document.myform.x_Agency_Code&amp;dept=A33"/>
    <hyperlink ref="BV356" r:id="rId1227" display="http://web.higov.net/oip/rrs/popup_list_agency_by_login.php?text=opener.document.myform.x_Agency_Codetxt&amp;title=Agency%20Code&amp;id=opener.document.myform.x_Agency_Code&amp;dept=A33"/>
    <hyperlink ref="BV357" r:id="rId1228" display="http://web.higov.net/oip/rrs/popup_list_agency_by_login.php?text=opener.document.myform.x_Agency_Codetxt&amp;title=Agency%20Code&amp;id=opener.document.myform.x_Agency_Code&amp;dept=A33"/>
    <hyperlink ref="BV358" r:id="rId1229" display="http://web.higov.net/oip/rrs/popup_list_agency_by_login.php?text=opener.document.myform.x_Agency_Codetxt&amp;title=Agency%20Code&amp;id=opener.document.myform.x_Agency_Code&amp;dept=A33"/>
    <hyperlink ref="BV359" r:id="rId1230" display="http://web.higov.net/oip/rrs/popup_list_agency_by_login.php?text=opener.document.myform.x_Agency_Codetxt&amp;title=Agency%20Code&amp;id=opener.document.myform.x_Agency_Code&amp;dept=A33"/>
    <hyperlink ref="BV360" r:id="rId1231" display="http://web.higov.net/oip/rrs/popup_list_agency_by_login.php?text=opener.document.myform.x_Agency_Codetxt&amp;title=Agency%20Code&amp;id=opener.document.myform.x_Agency_Code&amp;dept=A33"/>
    <hyperlink ref="BV361" r:id="rId1232" display="http://web.higov.net/oip/rrs/popup_list_agency_by_login.php?text=opener.document.myform.x_Agency_Codetxt&amp;title=Agency%20Code&amp;id=opener.document.myform.x_Agency_Code&amp;dept=A33"/>
    <hyperlink ref="BV362" r:id="rId1233" display="http://web.higov.net/oip/rrs/popup_list_agency_by_login.php?text=opener.document.myform.x_Agency_Codetxt&amp;title=Agency%20Code&amp;id=opener.document.myform.x_Agency_Code&amp;dept=A33"/>
    <hyperlink ref="BV363" r:id="rId1234" display="http://web.higov.net/oip/rrs/popup_list_agency_by_login.php?text=opener.document.myform.x_Agency_Codetxt&amp;title=Agency%20Code&amp;id=opener.document.myform.x_Agency_Code&amp;dept=A33"/>
    <hyperlink ref="BV364" r:id="rId1235" display="http://web.higov.net/oip/rrs/popup_list_agency_by_login.php?text=opener.document.myform.x_Agency_Codetxt&amp;title=Agency%20Code&amp;id=opener.document.myform.x_Agency_Code&amp;dept=A33"/>
    <hyperlink ref="BV365" r:id="rId1236" display="http://web.higov.net/oip/rrs/popup_list_agency_by_login.php?text=opener.document.myform.x_Agency_Codetxt&amp;title=Agency%20Code&amp;id=opener.document.myform.x_Agency_Code&amp;dept=A33"/>
    <hyperlink ref="BV366" r:id="rId1237" display="http://web.higov.net/oip/rrs/popup_list_agency_by_login.php?text=opener.document.myform.x_Agency_Codetxt&amp;title=Agency%20Code&amp;id=opener.document.myform.x_Agency_Code&amp;dept=A33"/>
    <hyperlink ref="BV367" r:id="rId1238" display="http://web.higov.net/oip/rrs/popup_list_agency_by_login.php?text=opener.document.myform.x_Agency_Codetxt&amp;title=Agency%20Code&amp;id=opener.document.myform.x_Agency_Code&amp;dept=A33"/>
    <hyperlink ref="BV368" r:id="rId1239" display="http://web.higov.net/oip/rrs/popup_list_agency_by_login.php?text=opener.document.myform.x_Agency_Codetxt&amp;title=Agency%20Code&amp;id=opener.document.myform.x_Agency_Code&amp;dept=A33"/>
    <hyperlink ref="BV369" r:id="rId1240" display="http://web.higov.net/oip/rrs/popup_list_agency_by_login.php?text=opener.document.myform.x_Agency_Codetxt&amp;title=Agency%20Code&amp;id=opener.document.myform.x_Agency_Code&amp;dept=A33"/>
    <hyperlink ref="BV370" r:id="rId1241" display="http://web.higov.net/oip/rrs/popup_list_agency_by_login.php?text=opener.document.myform.x_Agency_Codetxt&amp;title=Agency%20Code&amp;id=opener.document.myform.x_Agency_Code&amp;dept=A33"/>
    <hyperlink ref="BV371" r:id="rId1242" display="http://web.higov.net/oip/rrs/popup_list_agency_by_login.php?text=opener.document.myform.x_Agency_Codetxt&amp;title=Agency%20Code&amp;id=opener.document.myform.x_Agency_Code&amp;dept=A33"/>
    <hyperlink ref="BV372" r:id="rId1243" display="http://web.higov.net/oip/rrs/popup_list_agency_by_login.php?text=opener.document.myform.x_Agency_Codetxt&amp;title=Agency%20Code&amp;id=opener.document.myform.x_Agency_Code&amp;dept=A33"/>
    <hyperlink ref="BV373" r:id="rId1244" display="http://web.higov.net/oip/rrs/popup_list_agency_by_login.php?text=opener.document.myform.x_Agency_Codetxt&amp;title=Agency%20Code&amp;id=opener.document.myform.x_Agency_Code&amp;dept=A33"/>
    <hyperlink ref="BV374" r:id="rId1245" display="http://web.higov.net/oip/rrs/popup_list_agency_by_login.php?text=opener.document.myform.x_Agency_Codetxt&amp;title=Agency%20Code&amp;id=opener.document.myform.x_Agency_Code&amp;dept=A33"/>
    <hyperlink ref="BV375" r:id="rId1246" display="http://web.higov.net/oip/rrs/popup_list_agency_by_login.php?text=opener.document.myform.x_Agency_Codetxt&amp;title=Agency%20Code&amp;id=opener.document.myform.x_Agency_Code&amp;dept=A33"/>
    <hyperlink ref="BV376" r:id="rId1247" display="http://web.higov.net/oip/rrs/popup_list_agency_by_login.php?text=opener.document.myform.x_Agency_Codetxt&amp;title=Agency%20Code&amp;id=opener.document.myform.x_Agency_Code&amp;dept=A33"/>
    <hyperlink ref="BV377" r:id="rId1248" display="http://web.higov.net/oip/rrs/popup_list_agency_by_login.php?text=opener.document.myform.x_Agency_Codetxt&amp;title=Agency%20Code&amp;id=opener.document.myform.x_Agency_Code&amp;dept=A33"/>
    <hyperlink ref="BV378" r:id="rId1249" display="http://web.higov.net/oip/rrs/popup_list_agency_by_login.php?text=opener.document.myform.x_Agency_Codetxt&amp;title=Agency%20Code&amp;id=opener.document.myform.x_Agency_Code&amp;dept=A33"/>
    <hyperlink ref="BV379" r:id="rId1250" display="http://web.higov.net/oip/rrs/popup_list_agency_by_login.php?text=opener.document.myform.x_Agency_Codetxt&amp;title=Agency%20Code&amp;id=opener.document.myform.x_Agency_Code&amp;dept=A33"/>
    <hyperlink ref="BV380" r:id="rId1251" display="http://web.higov.net/oip/rrs/popup_list_agency_by_login.php?text=opener.document.myform.x_Agency_Codetxt&amp;title=Agency%20Code&amp;id=opener.document.myform.x_Agency_Code&amp;dept=A33"/>
    <hyperlink ref="BV381" r:id="rId1252" display="http://web.higov.net/oip/rrs/popup_list_agency_by_login.php?text=opener.document.myform.x_Agency_Codetxt&amp;title=Agency%20Code&amp;id=opener.document.myform.x_Agency_Code&amp;dept=A33"/>
    <hyperlink ref="BV382" r:id="rId1253" display="http://web.higov.net/oip/rrs/popup_list_agency_by_login.php?text=opener.document.myform.x_Agency_Codetxt&amp;title=Agency%20Code&amp;id=opener.document.myform.x_Agency_Code&amp;dept=A33"/>
    <hyperlink ref="BV383" r:id="rId1254" display="http://web.higov.net/oip/rrs/popup_list_agency_by_login.php?text=opener.document.myform.x_Agency_Codetxt&amp;title=Agency%20Code&amp;id=opener.document.myform.x_Agency_Code&amp;dept=A33"/>
    <hyperlink ref="BV384" r:id="rId1255" display="http://web.higov.net/oip/rrs/popup_list_agency_by_login.php?text=opener.document.myform.x_Agency_Codetxt&amp;title=Agency%20Code&amp;id=opener.document.myform.x_Agency_Code&amp;dept=A33"/>
    <hyperlink ref="BV385" r:id="rId1256" display="http://web.higov.net/oip/rrs/popup_list_agency_by_login.php?text=opener.document.myform.x_Agency_Codetxt&amp;title=Agency%20Code&amp;id=opener.document.myform.x_Agency_Code&amp;dept=A33"/>
    <hyperlink ref="BV386" r:id="rId1257" display="http://web.higov.net/oip/rrs/popup_list_agency_by_login.php?text=opener.document.myform.x_Agency_Codetxt&amp;title=Agency%20Code&amp;id=opener.document.myform.x_Agency_Code&amp;dept=A33"/>
    <hyperlink ref="BV387" r:id="rId1258" display="http://web.higov.net/oip/rrs/popup_list_agency_by_login.php?text=opener.document.myform.x_Agency_Codetxt&amp;title=Agency%20Code&amp;id=opener.document.myform.x_Agency_Code&amp;dept=A33"/>
    <hyperlink ref="BV388" r:id="rId1259" display="http://web.higov.net/oip/rrs/popup_list_agency_by_login.php?text=opener.document.myform.x_Agency_Codetxt&amp;title=Agency%20Code&amp;id=opener.document.myform.x_Agency_Code&amp;dept=A33"/>
    <hyperlink ref="BV389" r:id="rId1260" display="http://web.higov.net/oip/rrs/popup_list_agency_by_login.php?text=opener.document.myform.x_Agency_Codetxt&amp;title=Agency%20Code&amp;id=opener.document.myform.x_Agency_Code&amp;dept=A33"/>
    <hyperlink ref="BV390" r:id="rId1261" display="http://web.higov.net/oip/rrs/popup_list_agency_by_login.php?text=opener.document.myform.x_Agency_Codetxt&amp;title=Agency%20Code&amp;id=opener.document.myform.x_Agency_Code&amp;dept=A33"/>
    <hyperlink ref="BV391" r:id="rId1262" display="http://web.higov.net/oip/rrs/popup_list_agency_by_login.php?text=opener.document.myform.x_Agency_Codetxt&amp;title=Agency%20Code&amp;id=opener.document.myform.x_Agency_Code&amp;dept=A33"/>
    <hyperlink ref="BV392" r:id="rId1263" display="http://web.higov.net/oip/rrs/popup_list_agency_by_login.php?text=opener.document.myform.x_Agency_Codetxt&amp;title=Agency%20Code&amp;id=opener.document.myform.x_Agency_Code&amp;dept=A33"/>
    <hyperlink ref="BV393" r:id="rId1264" display="http://web.higov.net/oip/rrs/popup_list_agency_by_login.php?text=opener.document.myform.x_Agency_Codetxt&amp;title=Agency%20Code&amp;id=opener.document.myform.x_Agency_Code&amp;dept=A33"/>
    <hyperlink ref="BV394" r:id="rId1265" display="http://web.higov.net/oip/rrs/popup_list_agency_by_login.php?text=opener.document.myform.x_Agency_Codetxt&amp;title=Agency%20Code&amp;id=opener.document.myform.x_Agency_Code&amp;dept=A33"/>
    <hyperlink ref="BV395" r:id="rId1266" display="http://web.higov.net/oip/rrs/popup_list_agency_by_login.php?text=opener.document.myform.x_Agency_Codetxt&amp;title=Agency%20Code&amp;id=opener.document.myform.x_Agency_Code&amp;dept=A33"/>
    <hyperlink ref="BV396" r:id="rId1267" display="http://web.higov.net/oip/rrs/popup_list_agency_by_login.php?text=opener.document.myform.x_Agency_Codetxt&amp;title=Agency%20Code&amp;id=opener.document.myform.x_Agency_Code&amp;dept=A33"/>
    <hyperlink ref="BV397" r:id="rId1268" display="http://web.higov.net/oip/rrs/popup_list_agency_by_login.php?text=opener.document.myform.x_Agency_Codetxt&amp;title=Agency%20Code&amp;id=opener.document.myform.x_Agency_Code&amp;dept=A33"/>
    <hyperlink ref="BV398" r:id="rId1269" display="http://web.higov.net/oip/rrs/popup_list_agency_by_login.php?text=opener.document.myform.x_Agency_Codetxt&amp;title=Agency%20Code&amp;id=opener.document.myform.x_Agency_Code&amp;dept=A33"/>
    <hyperlink ref="BV399" r:id="rId1270" display="http://web.higov.net/oip/rrs/popup_list_agency_by_login.php?text=opener.document.myform.x_Agency_Codetxt&amp;title=Agency%20Code&amp;id=opener.document.myform.x_Agency_Code&amp;dept=A33"/>
    <hyperlink ref="BV400" r:id="rId1271" display="http://web.higov.net/oip/rrs/popup_list_agency_by_login.php?text=opener.document.myform.x_Agency_Codetxt&amp;title=Agency%20Code&amp;id=opener.document.myform.x_Agency_Code&amp;dept=A33"/>
    <hyperlink ref="BV401" r:id="rId1272" display="http://web.higov.net/oip/rrs/popup_list_agency_by_login.php?text=opener.document.myform.x_Agency_Codetxt&amp;title=Agency%20Code&amp;id=opener.document.myform.x_Agency_Code&amp;dept=A33"/>
    <hyperlink ref="BV402" r:id="rId1273" display="http://web.higov.net/oip/rrs/popup_list_agency_by_login.php?text=opener.document.myform.x_Agency_Codetxt&amp;title=Agency%20Code&amp;id=opener.document.myform.x_Agency_Code&amp;dept=A33"/>
    <hyperlink ref="BV403" r:id="rId1274" display="http://web.higov.net/oip/rrs/popup_list_agency_by_login.php?text=opener.document.myform.x_Agency_Codetxt&amp;title=Agency%20Code&amp;id=opener.document.myform.x_Agency_Code&amp;dept=A33"/>
    <hyperlink ref="BV404" r:id="rId1275" display="http://web.higov.net/oip/rrs/popup_list_agency_by_login.php?text=opener.document.myform.x_Agency_Codetxt&amp;title=Agency%20Code&amp;id=opener.document.myform.x_Agency_Code&amp;dept=A33"/>
    <hyperlink ref="BV405" r:id="rId1276" display="http://web.higov.net/oip/rrs/popup_list_agency_by_login.php?text=opener.document.myform.x_Agency_Codetxt&amp;title=Agency%20Code&amp;id=opener.document.myform.x_Agency_Code&amp;dept=A33"/>
    <hyperlink ref="BV406" r:id="rId1277" display="http://web.higov.net/oip/rrs/popup_list_agency_by_login.php?text=opener.document.myform.x_Agency_Codetxt&amp;title=Agency%20Code&amp;id=opener.document.myform.x_Agency_Code&amp;dept=A33"/>
    <hyperlink ref="BV407" r:id="rId1278" display="http://web.higov.net/oip/rrs/popup_list_agency_by_login.php?text=opener.document.myform.x_Agency_Codetxt&amp;title=Agency%20Code&amp;id=opener.document.myform.x_Agency_Code&amp;dept=A33"/>
    <hyperlink ref="BV408" r:id="rId1279" display="http://web.higov.net/oip/rrs/popup_list_agency_by_login.php?text=opener.document.myform.x_Agency_Codetxt&amp;title=Agency%20Code&amp;id=opener.document.myform.x_Agency_Code&amp;dept=A33"/>
    <hyperlink ref="BV409" r:id="rId1280" display="http://web.higov.net/oip/rrs/popup_list_agency_by_login.php?text=opener.document.myform.x_Agency_Codetxt&amp;title=Agency%20Code&amp;id=opener.document.myform.x_Agency_Code&amp;dept=A33"/>
    <hyperlink ref="BV410" r:id="rId1281" display="http://web.higov.net/oip/rrs/popup_list_agency_by_login.php?text=opener.document.myform.x_Agency_Codetxt&amp;title=Agency%20Code&amp;id=opener.document.myform.x_Agency_Code&amp;dept=A33"/>
    <hyperlink ref="BV411" r:id="rId1282" display="http://web.higov.net/oip/rrs/popup_list_agency_by_login.php?text=opener.document.myform.x_Agency_Codetxt&amp;title=Agency%20Code&amp;id=opener.document.myform.x_Agency_Code&amp;dept=A33"/>
    <hyperlink ref="BV412" r:id="rId1283" display="http://web.higov.net/oip/rrs/popup_list_agency_by_login.php?text=opener.document.myform.x_Agency_Codetxt&amp;title=Agency%20Code&amp;id=opener.document.myform.x_Agency_Code&amp;dept=A33"/>
    <hyperlink ref="BV413" r:id="rId1284" display="http://web.higov.net/oip/rrs/popup_list_agency_by_login.php?text=opener.document.myform.x_Agency_Codetxt&amp;title=Agency%20Code&amp;id=opener.document.myform.x_Agency_Code&amp;dept=A33"/>
    <hyperlink ref="BV414" r:id="rId1285" display="http://web.higov.net/oip/rrs/popup_list_agency_by_login.php?text=opener.document.myform.x_Agency_Codetxt&amp;title=Agency%20Code&amp;id=opener.document.myform.x_Agency_Code&amp;dept=A33"/>
    <hyperlink ref="BV415" r:id="rId1286" display="http://web.higov.net/oip/rrs/popup_list_agency_by_login.php?text=opener.document.myform.x_Agency_Codetxt&amp;title=Agency%20Code&amp;id=opener.document.myform.x_Agency_Code&amp;dept=A33"/>
    <hyperlink ref="BV416" r:id="rId1287" display="http://web.higov.net/oip/rrs/popup_list_agency_by_login.php?text=opener.document.myform.x_Agency_Codetxt&amp;title=Agency%20Code&amp;id=opener.document.myform.x_Agency_Code&amp;dept=A33"/>
    <hyperlink ref="BV417" r:id="rId1288" display="http://web.higov.net/oip/rrs/popup_list_agency_by_login.php?text=opener.document.myform.x_Agency_Codetxt&amp;title=Agency%20Code&amp;id=opener.document.myform.x_Agency_Code&amp;dept=A33"/>
    <hyperlink ref="BV418" r:id="rId1289" display="http://web.higov.net/oip/rrs/popup_list_agency_by_login.php?text=opener.document.myform.x_Agency_Codetxt&amp;title=Agency%20Code&amp;id=opener.document.myform.x_Agency_Code&amp;dept=A33"/>
    <hyperlink ref="BV419" r:id="rId1290" display="http://web.higov.net/oip/rrs/popup_list_agency_by_login.php?text=opener.document.myform.x_Agency_Codetxt&amp;title=Agency%20Code&amp;id=opener.document.myform.x_Agency_Code&amp;dept=A33"/>
    <hyperlink ref="BV420" r:id="rId1291" display="http://web.higov.net/oip/rrs/popup_list_agency_by_login.php?text=opener.document.myform.x_Agency_Codetxt&amp;title=Agency%20Code&amp;id=opener.document.myform.x_Agency_Code&amp;dept=A33"/>
    <hyperlink ref="BV421" r:id="rId1292" display="http://web.higov.net/oip/rrs/popup_list_agency_by_login.php?text=opener.document.myform.x_Agency_Codetxt&amp;title=Agency%20Code&amp;id=opener.document.myform.x_Agency_Code&amp;dept=A33"/>
    <hyperlink ref="BV422" r:id="rId1293" display="http://web.higov.net/oip/rrs/popup_list_agency_by_login.php?text=opener.document.myform.x_Agency_Codetxt&amp;title=Agency%20Code&amp;id=opener.document.myform.x_Agency_Code&amp;dept=A33"/>
    <hyperlink ref="BV423" r:id="rId1294" display="http://web.higov.net/oip/rrs/popup_list_agency_by_login.php?text=opener.document.myform.x_Agency_Codetxt&amp;title=Agency%20Code&amp;id=opener.document.myform.x_Agency_Code&amp;dept=A33"/>
    <hyperlink ref="BV424" r:id="rId1295" display="http://web.higov.net/oip/rrs/popup_list_agency_by_login.php?text=opener.document.myform.x_Agency_Codetxt&amp;title=Agency%20Code&amp;id=opener.document.myform.x_Agency_Code&amp;dept=A33"/>
    <hyperlink ref="BV425" r:id="rId1296" display="http://web.higov.net/oip/rrs/popup_list_agency_by_login.php?text=opener.document.myform.x_Agency_Codetxt&amp;title=Agency%20Code&amp;id=opener.document.myform.x_Agency_Code&amp;dept=A33"/>
    <hyperlink ref="BV426" r:id="rId1297" display="http://web.higov.net/oip/rrs/popup_list_agency_by_login.php?text=opener.document.myform.x_Agency_Codetxt&amp;title=Agency%20Code&amp;id=opener.document.myform.x_Agency_Code&amp;dept=A33"/>
    <hyperlink ref="BV427" r:id="rId1298" display="http://web.higov.net/oip/rrs/popup_list_agency_by_login.php?text=opener.document.myform.x_Agency_Codetxt&amp;title=Agency%20Code&amp;id=opener.document.myform.x_Agency_Code&amp;dept=A33"/>
    <hyperlink ref="BV428" r:id="rId1299" display="http://web.higov.net/oip/rrs/popup_list_agency_by_login.php?text=opener.document.myform.x_Agency_Codetxt&amp;title=Agency%20Code&amp;id=opener.document.myform.x_Agency_Code&amp;dept=A33"/>
    <hyperlink ref="BV429" r:id="rId1300" display="http://web.higov.net/oip/rrs/popup_list_agency_by_login.php?text=opener.document.myform.x_Agency_Codetxt&amp;title=Agency%20Code&amp;id=opener.document.myform.x_Agency_Code&amp;dept=A33"/>
    <hyperlink ref="BV430" r:id="rId1301" display="http://web.higov.net/oip/rrs/popup_list_agency_by_login.php?text=opener.document.myform.x_Agency_Codetxt&amp;title=Agency%20Code&amp;id=opener.document.myform.x_Agency_Code&amp;dept=A33"/>
    <hyperlink ref="BV431" r:id="rId1302" display="http://web.higov.net/oip/rrs/popup_list_agency_by_login.php?text=opener.document.myform.x_Agency_Codetxt&amp;title=Agency%20Code&amp;id=opener.document.myform.x_Agency_Code&amp;dept=A33"/>
    <hyperlink ref="BV432" r:id="rId1303" display="http://web.higov.net/oip/rrs/popup_list_agency_by_login.php?text=opener.document.myform.x_Agency_Codetxt&amp;title=Agency%20Code&amp;id=opener.document.myform.x_Agency_Code&amp;dept=A33"/>
    <hyperlink ref="BV433"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7" r:id="rId1308" display="http://web.higov.net/oip/rrs/popup_list_agency_by_login.php?text=opener.document.myform.x_Agency_Codetxt&amp;title=Agency%20Code&amp;id=opener.document.myform.x_Agency_Code&amp;dept=B61"/>
    <hyperlink ref="BW18" r:id="rId1309" display="http://web.higov.net/oip/rrs/popup_list_agency_by_login.php?text=opener.document.myform.x_Agency_Codetxt&amp;title=Agency%20Code&amp;id=opener.document.myform.x_Agency_Code&amp;dept=B61"/>
    <hyperlink ref="BW19" r:id="rId1310" display="http://web.higov.net/oip/rrs/popup_list_agency_by_login.php?text=opener.document.myform.x_Agency_Codetxt&amp;title=Agency%20Code&amp;id=opener.document.myform.x_Agency_Code&amp;dept=B61"/>
    <hyperlink ref="BW20" r:id="rId1311" display="http://web.higov.net/oip/rrs/popup_list_agency_by_login.php?text=opener.document.myform.x_Agency_Codetxt&amp;title=Agency%20Code&amp;id=opener.document.myform.x_Agency_Code&amp;dept=B61"/>
    <hyperlink ref="BW21" r:id="rId1312" display="http://web.higov.net/oip/rrs/popup_list_agency_by_login.php?text=opener.document.myform.x_Agency_Codetxt&amp;title=Agency%20Code&amp;id=opener.document.myform.x_Agency_Code&amp;dept=B61"/>
    <hyperlink ref="BW22" r:id="rId1313" display="http://web.higov.net/oip/rrs/popup_list_agency_by_login.php?text=opener.document.myform.x_Agency_Codetxt&amp;title=Agency%20Code&amp;id=opener.document.myform.x_Agency_Code&amp;dept=B61"/>
    <hyperlink ref="BW23" r:id="rId1314" display="http://web.higov.net/oip/rrs/popup_list_agency_by_login.php?text=opener.document.myform.x_Agency_Codetxt&amp;title=Agency%20Code&amp;id=opener.document.myform.x_Agency_Code&amp;dept=B61"/>
    <hyperlink ref="BW24" r:id="rId1315" display="http://web.higov.net/oip/rrs/popup_list_agency_by_login.php?text=opener.document.myform.x_Agency_Codetxt&amp;title=Agency%20Code&amp;id=opener.document.myform.x_Agency_Code&amp;dept=B61"/>
    <hyperlink ref="BW25" r:id="rId1316" display="http://web.higov.net/oip/rrs/popup_list_agency_by_login.php?text=opener.document.myform.x_Agency_Codetxt&amp;title=Agency%20Code&amp;id=opener.document.myform.x_Agency_Code&amp;dept=B61"/>
    <hyperlink ref="BW26" r:id="rId1317" display="http://web.higov.net/oip/rrs/popup_list_agency_by_login.php?text=opener.document.myform.x_Agency_Codetxt&amp;title=Agency%20Code&amp;id=opener.document.myform.x_Agency_Code&amp;dept=B61"/>
    <hyperlink ref="BW27" r:id="rId1318" display="http://web.higov.net/oip/rrs/popup_list_agency_by_login.php?text=opener.document.myform.x_Agency_Codetxt&amp;title=Agency%20Code&amp;id=opener.document.myform.x_Agency_Code&amp;dept=B61"/>
    <hyperlink ref="BW28" r:id="rId1319" display="http://web.higov.net/oip/rrs/popup_list_agency_by_login.php?text=opener.document.myform.x_Agency_Codetxt&amp;title=Agency%20Code&amp;id=opener.document.myform.x_Agency_Code&amp;dept=B61"/>
    <hyperlink ref="BW29" r:id="rId1320" display="http://web.higov.net/oip/rrs/popup_list_agency_by_login.php?text=opener.document.myform.x_Agency_Codetxt&amp;title=Agency%20Code&amp;id=opener.document.myform.x_Agency_Code&amp;dept=B61"/>
    <hyperlink ref="BW30" r:id="rId1321" display="http://web.higov.net/oip/rrs/popup_list_agency_by_login.php?text=opener.document.myform.x_Agency_Codetxt&amp;title=Agency%20Code&amp;id=opener.document.myform.x_Agency_Code&amp;dept=B61"/>
    <hyperlink ref="BW31" r:id="rId1322" display="http://web.higov.net/oip/rrs/popup_list_agency_by_login.php?text=opener.document.myform.x_Agency_Codetxt&amp;title=Agency%20Code&amp;id=opener.document.myform.x_Agency_Code&amp;dept=B61"/>
    <hyperlink ref="BW32" r:id="rId1323" display="http://web.higov.net/oip/rrs/popup_list_agency_by_login.php?text=opener.document.myform.x_Agency_Codetxt&amp;title=Agency%20Code&amp;id=opener.document.myform.x_Agency_Code&amp;dept=B61"/>
    <hyperlink ref="BW33" r:id="rId1324" display="http://web.higov.net/oip/rrs/popup_list_agency_by_login.php?text=opener.document.myform.x_Agency_Codetxt&amp;title=Agency%20Code&amp;id=opener.document.myform.x_Agency_Code&amp;dept=B61"/>
    <hyperlink ref="BW34" r:id="rId1325" display="http://web.higov.net/oip/rrs/popup_list_agency_by_login.php?text=opener.document.myform.x_Agency_Codetxt&amp;title=Agency%20Code&amp;id=opener.document.myform.x_Agency_Code&amp;dept=B61"/>
    <hyperlink ref="BW35" r:id="rId1326" display="http://web.higov.net/oip/rrs/popup_list_agency_by_login.php?text=opener.document.myform.x_Agency_Codetxt&amp;title=Agency%20Code&amp;id=opener.document.myform.x_Agency_Code&amp;dept=B61"/>
    <hyperlink ref="BW36" r:id="rId1327" display="http://web.higov.net/oip/rrs/popup_list_agency_by_login.php?text=opener.document.myform.x_Agency_Codetxt&amp;title=Agency%20Code&amp;id=opener.document.myform.x_Agency_Code&amp;dept=B61"/>
    <hyperlink ref="BW37" r:id="rId1328" display="http://web.higov.net/oip/rrs/popup_list_agency_by_login.php?text=opener.document.myform.x_Agency_Codetxt&amp;title=Agency%20Code&amp;id=opener.document.myform.x_Agency_Code&amp;dept=B61"/>
    <hyperlink ref="BW38" r:id="rId1329" display="http://web.higov.net/oip/rrs/popup_list_agency_by_login.php?text=opener.document.myform.x_Agency_Codetxt&amp;title=Agency%20Code&amp;id=opener.document.myform.x_Agency_Code&amp;dept=B61"/>
    <hyperlink ref="BW39" r:id="rId1330" display="http://web.higov.net/oip/rrs/popup_list_agency_by_login.php?text=opener.document.myform.x_Agency_Codetxt&amp;title=Agency%20Code&amp;id=opener.document.myform.x_Agency_Code&amp;dept=B61"/>
    <hyperlink ref="BW40" r:id="rId1331" display="http://web.higov.net/oip/rrs/popup_list_agency_by_login.php?text=opener.document.myform.x_Agency_Codetxt&amp;title=Agency%20Code&amp;id=opener.document.myform.x_Agency_Code&amp;dept=B61"/>
    <hyperlink ref="BW41" r:id="rId1332" display="http://web.higov.net/oip/rrs/popup_list_agency_by_login.php?text=opener.document.myform.x_Agency_Codetxt&amp;title=Agency%20Code&amp;id=opener.document.myform.x_Agency_Code&amp;dept=B61"/>
    <hyperlink ref="BW42" r:id="rId1333" display="http://web.higov.net/oip/rrs/popup_list_agency_by_login.php?text=opener.document.myform.x_Agency_Codetxt&amp;title=Agency%20Code&amp;id=opener.document.myform.x_Agency_Code&amp;dept=B61"/>
    <hyperlink ref="BW43" r:id="rId1334" display="http://web.higov.net/oip/rrs/popup_list_agency_by_login.php?text=opener.document.myform.x_Agency_Codetxt&amp;title=Agency%20Code&amp;id=opener.document.myform.x_Agency_Code&amp;dept=B61"/>
    <hyperlink ref="BW44" r:id="rId1335" display="http://web.higov.net/oip/rrs/popup_list_agency_by_login.php?text=opener.document.myform.x_Agency_Codetxt&amp;title=Agency%20Code&amp;id=opener.document.myform.x_Agency_Code&amp;dept=B61"/>
    <hyperlink ref="BW45" r:id="rId1336" display="http://web.higov.net/oip/rrs/popup_list_agency_by_login.php?text=opener.document.myform.x_Agency_Codetxt&amp;title=Agency%20Code&amp;id=opener.document.myform.x_Agency_Code&amp;dept=B61"/>
    <hyperlink ref="BW46" r:id="rId1337" display="http://web.higov.net/oip/rrs/popup_list_agency_by_login.php?text=opener.document.myform.x_Agency_Codetxt&amp;title=Agency%20Code&amp;id=opener.document.myform.x_Agency_Code&amp;dept=B61"/>
    <hyperlink ref="BW47" r:id="rId1338" display="http://web.higov.net/oip/rrs/popup_list_agency_by_login.php?text=opener.document.myform.x_Agency_Codetxt&amp;title=Agency%20Code&amp;id=opener.document.myform.x_Agency_Code&amp;dept=B61"/>
    <hyperlink ref="BW48" r:id="rId1339" display="http://web.higov.net/oip/rrs/popup_list_agency_by_login.php?text=opener.document.myform.x_Agency_Codetxt&amp;title=Agency%20Code&amp;id=opener.document.myform.x_Agency_Code&amp;dept=B61"/>
    <hyperlink ref="BW49" r:id="rId1340" display="http://web.higov.net/oip/rrs/popup_list_agency_by_login.php?text=opener.document.myform.x_Agency_Codetxt&amp;title=Agency%20Code&amp;id=opener.document.myform.x_Agency_Code&amp;dept=B61"/>
    <hyperlink ref="BW50" r:id="rId1341" display="http://web.higov.net/oip/rrs/popup_list_agency_by_login.php?text=opener.document.myform.x_Agency_Codetxt&amp;title=Agency%20Code&amp;id=opener.document.myform.x_Agency_Code&amp;dept=B61"/>
    <hyperlink ref="BW51" r:id="rId1342" display="http://web.higov.net/oip/rrs/popup_list_agency_by_login.php?text=opener.document.myform.x_Agency_Codetxt&amp;title=Agency%20Code&amp;id=opener.document.myform.x_Agency_Code&amp;dept=B61"/>
    <hyperlink ref="BW52" r:id="rId1343" display="http://web.higov.net/oip/rrs/popup_list_agency_by_login.php?text=opener.document.myform.x_Agency_Codetxt&amp;title=Agency%20Code&amp;id=opener.document.myform.x_Agency_Code&amp;dept=B61"/>
    <hyperlink ref="BW53" r:id="rId1344" display="http://web.higov.net/oip/rrs/popup_list_agency_by_login.php?text=opener.document.myform.x_Agency_Codetxt&amp;title=Agency%20Code&amp;id=opener.document.myform.x_Agency_Code&amp;dept=B61"/>
    <hyperlink ref="BW54" r:id="rId1345" display="http://web.higov.net/oip/rrs/popup_list_agency_by_login.php?text=opener.document.myform.x_Agency_Codetxt&amp;title=Agency%20Code&amp;id=opener.document.myform.x_Agency_Code&amp;dept=B61"/>
    <hyperlink ref="BW55" r:id="rId1346" display="http://web.higov.net/oip/rrs/popup_list_agency_by_login.php?text=opener.document.myform.x_Agency_Codetxt&amp;title=Agency%20Code&amp;id=opener.document.myform.x_Agency_Code&amp;dept=B61"/>
    <hyperlink ref="BW56" r:id="rId1347" display="http://web.higov.net/oip/rrs/popup_list_agency_by_login.php?text=opener.document.myform.x_Agency_Codetxt&amp;title=Agency%20Code&amp;id=opener.document.myform.x_Agency_Code&amp;dept=B61"/>
    <hyperlink ref="BW57" r:id="rId1348" display="http://web.higov.net/oip/rrs/popup_list_agency_by_login.php?text=opener.document.myform.x_Agency_Codetxt&amp;title=Agency%20Code&amp;id=opener.document.myform.x_Agency_Code&amp;dept=B61"/>
    <hyperlink ref="BW58" r:id="rId1349" display="http://web.higov.net/oip/rrs/popup_list_agency_by_login.php?text=opener.document.myform.x_Agency_Codetxt&amp;title=Agency%20Code&amp;id=opener.document.myform.x_Agency_Code&amp;dept=B61"/>
    <hyperlink ref="BW59" r:id="rId1350" display="http://web.higov.net/oip/rrs/popup_list_agency_by_login.php?text=opener.document.myform.x_Agency_Codetxt&amp;title=Agency%20Code&amp;id=opener.document.myform.x_Agency_Code&amp;dept=B61"/>
    <hyperlink ref="BW60" r:id="rId1351" display="http://web.higov.net/oip/rrs/popup_list_agency_by_login.php?text=opener.document.myform.x_Agency_Codetxt&amp;title=Agency%20Code&amp;id=opener.document.myform.x_Agency_Code&amp;dept=B61"/>
    <hyperlink ref="BW61" r:id="rId1352" display="http://web.higov.net/oip/rrs/popup_list_agency_by_login.php?text=opener.document.myform.x_Agency_Codetxt&amp;title=Agency%20Code&amp;id=opener.document.myform.x_Agency_Code&amp;dept=B61"/>
    <hyperlink ref="BW62" r:id="rId1353" display="http://web.higov.net/oip/rrs/popup_list_agency_by_login.php?text=opener.document.myform.x_Agency_Codetxt&amp;title=Agency%20Code&amp;id=opener.document.myform.x_Agency_Code&amp;dept=B61"/>
    <hyperlink ref="BW63" r:id="rId1354" display="http://web.higov.net/oip/rrs/popup_list_agency_by_login.php?text=opener.document.myform.x_Agency_Codetxt&amp;title=Agency%20Code&amp;id=opener.document.myform.x_Agency_Code&amp;dept=B61"/>
    <hyperlink ref="BW64" r:id="rId1355" display="http://web.higov.net/oip/rrs/popup_list_agency_by_login.php?text=opener.document.myform.x_Agency_Codetxt&amp;title=Agency%20Code&amp;id=opener.document.myform.x_Agency_Code&amp;dept=B61"/>
    <hyperlink ref="BW65" r:id="rId1356" display="http://web.higov.net/oip/rrs/popup_list_agency_by_login.php?text=opener.document.myform.x_Agency_Codetxt&amp;title=Agency%20Code&amp;id=opener.document.myform.x_Agency_Code&amp;dept=B61"/>
    <hyperlink ref="BW66" r:id="rId1357" display="http://web.higov.net/oip/rrs/popup_list_agency_by_login.php?text=opener.document.myform.x_Agency_Codetxt&amp;title=Agency%20Code&amp;id=opener.document.myform.x_Agency_Code&amp;dept=B61"/>
    <hyperlink ref="BW67" r:id="rId1358" display="http://web.higov.net/oip/rrs/popup_list_agency_by_login.php?text=opener.document.myform.x_Agency_Codetxt&amp;title=Agency%20Code&amp;id=opener.document.myform.x_Agency_Code&amp;dept=B61"/>
    <hyperlink ref="BW68" r:id="rId1359" display="http://web.higov.net/oip/rrs/popup_list_agency_by_login.php?text=opener.document.myform.x_Agency_Codetxt&amp;title=Agency%20Code&amp;id=opener.document.myform.x_Agency_Code&amp;dept=B61"/>
    <hyperlink ref="BW69" r:id="rId1360" display="http://web.higov.net/oip/rrs/popup_list_agency_by_login.php?text=opener.document.myform.x_Agency_Codetxt&amp;title=Agency%20Code&amp;id=opener.document.myform.x_Agency_Code&amp;dept=B61"/>
    <hyperlink ref="BW70" r:id="rId1361" display="http://web.higov.net/oip/rrs/popup_list_agency_by_login.php?text=opener.document.myform.x_Agency_Codetxt&amp;title=Agency%20Code&amp;id=opener.document.myform.x_Agency_Code&amp;dept=B61"/>
    <hyperlink ref="BW71" r:id="rId1362" display="http://web.higov.net/oip/rrs/popup_list_agency_by_login.php?text=opener.document.myform.x_Agency_Codetxt&amp;title=Agency%20Code&amp;id=opener.document.myform.x_Agency_Code&amp;dept=B61"/>
    <hyperlink ref="BW72" r:id="rId1363" display="http://web.higov.net/oip/rrs/popup_list_agency_by_login.php?text=opener.document.myform.x_Agency_Codetxt&amp;title=Agency%20Code&amp;id=opener.document.myform.x_Agency_Code&amp;dept=B61"/>
    <hyperlink ref="BW73" r:id="rId1364" display="http://web.higov.net/oip/rrs/popup_list_agency_by_login.php?text=opener.document.myform.x_Agency_Codetxt&amp;title=Agency%20Code&amp;id=opener.document.myform.x_Agency_Code&amp;dept=B61"/>
    <hyperlink ref="BW74" r:id="rId1365" display="http://web.higov.net/oip/rrs/popup_list_agency_by_login.php?text=opener.document.myform.x_Agency_Codetxt&amp;title=Agency%20Code&amp;id=opener.document.myform.x_Agency_Code&amp;dept=B61"/>
    <hyperlink ref="BW75" r:id="rId1366" display="http://web.higov.net/oip/rrs/popup_list_agency_by_login.php?text=opener.document.myform.x_Agency_Codetxt&amp;title=Agency%20Code&amp;id=opener.document.myform.x_Agency_Code&amp;dept=B61"/>
    <hyperlink ref="BW76" r:id="rId1367" display="http://web.higov.net/oip/rrs/popup_list_agency_by_login.php?text=opener.document.myform.x_Agency_Codetxt&amp;title=Agency%20Code&amp;id=opener.document.myform.x_Agency_Code&amp;dept=B61"/>
    <hyperlink ref="BW77" r:id="rId1368" display="http://web.higov.net/oip/rrs/popup_list_agency_by_login.php?text=opener.document.myform.x_Agency_Codetxt&amp;title=Agency%20Code&amp;id=opener.document.myform.x_Agency_Code&amp;dept=B61"/>
    <hyperlink ref="BW78" r:id="rId1369" display="http://web.higov.net/oip/rrs/popup_list_agency_by_login.php?text=opener.document.myform.x_Agency_Codetxt&amp;title=Agency%20Code&amp;id=opener.document.myform.x_Agency_Code&amp;dept=B61"/>
    <hyperlink ref="BW79" r:id="rId1370" display="http://web.higov.net/oip/rrs/popup_list_agency_by_login.php?text=opener.document.myform.x_Agency_Codetxt&amp;title=Agency%20Code&amp;id=opener.document.myform.x_Agency_Code&amp;dept=B61"/>
    <hyperlink ref="BW80" r:id="rId1371" display="http://web.higov.net/oip/rrs/popup_list_agency_by_login.php?text=opener.document.myform.x_Agency_Codetxt&amp;title=Agency%20Code&amp;id=opener.document.myform.x_Agency_Code&amp;dept=B61"/>
    <hyperlink ref="BW81" r:id="rId1372" display="http://web.higov.net/oip/rrs/popup_list_agency_by_login.php?text=opener.document.myform.x_Agency_Codetxt&amp;title=Agency%20Code&amp;id=opener.document.myform.x_Agency_Code&amp;dept=B61"/>
    <hyperlink ref="BW82" r:id="rId1373" display="http://web.higov.net/oip/rrs/popup_list_agency_by_login.php?text=opener.document.myform.x_Agency_Codetxt&amp;title=Agency%20Code&amp;id=opener.document.myform.x_Agency_Code&amp;dept=B61"/>
    <hyperlink ref="BW83" r:id="rId1374" display="http://web.higov.net/oip/rrs/popup_list_agency_by_login.php?text=opener.document.myform.x_Agency_Codetxt&amp;title=Agency%20Code&amp;id=opener.document.myform.x_Agency_Code&amp;dept=B61"/>
    <hyperlink ref="BW84" r:id="rId1375" display="http://web.higov.net/oip/rrs/popup_list_agency_by_login.php?text=opener.document.myform.x_Agency_Codetxt&amp;title=Agency%20Code&amp;id=opener.document.myform.x_Agency_Code&amp;dept=B61"/>
    <hyperlink ref="BW85" r:id="rId1376" display="http://web.higov.net/oip/rrs/popup_list_agency_by_login.php?text=opener.document.myform.x_Agency_Codetxt&amp;title=Agency%20Code&amp;id=opener.document.myform.x_Agency_Code&amp;dept=B61"/>
    <hyperlink ref="BW86" r:id="rId1377" display="http://web.higov.net/oip/rrs/popup_list_agency_by_login.php?text=opener.document.myform.x_Agency_Codetxt&amp;title=Agency%20Code&amp;id=opener.document.myform.x_Agency_Code&amp;dept=B61"/>
    <hyperlink ref="BW87" r:id="rId1378" display="http://web.higov.net/oip/rrs/popup_list_agency_by_login.php?text=opener.document.myform.x_Agency_Codetxt&amp;title=Agency%20Code&amp;id=opener.document.myform.x_Agency_Code&amp;dept=B61"/>
    <hyperlink ref="BW88" r:id="rId1379" display="http://web.higov.net/oip/rrs/popup_list_agency_by_login.php?text=opener.document.myform.x_Agency_Codetxt&amp;title=Agency%20Code&amp;id=opener.document.myform.x_Agency_Code&amp;dept=B61"/>
    <hyperlink ref="BW89" r:id="rId1380" display="http://web.higov.net/oip/rrs/popup_list_agency_by_login.php?text=opener.document.myform.x_Agency_Codetxt&amp;title=Agency%20Code&amp;id=opener.document.myform.x_Agency_Code&amp;dept=B61"/>
    <hyperlink ref="BW90" r:id="rId1381" display="http://web.higov.net/oip/rrs/popup_list_agency_by_login.php?text=opener.document.myform.x_Agency_Codetxt&amp;title=Agency%20Code&amp;id=opener.document.myform.x_Agency_Code&amp;dept=B61"/>
    <hyperlink ref="BW91" r:id="rId1382" display="http://web.higov.net/oip/rrs/popup_list_agency_by_login.php?text=opener.document.myform.x_Agency_Codetxt&amp;title=Agency%20Code&amp;id=opener.document.myform.x_Agency_Code&amp;dept=B61"/>
    <hyperlink ref="BW92" r:id="rId1383" display="http://web.higov.net/oip/rrs/popup_list_agency_by_login.php?text=opener.document.myform.x_Agency_Codetxt&amp;title=Agency%20Code&amp;id=opener.document.myform.x_Agency_Code&amp;dept=B61"/>
    <hyperlink ref="BW93" r:id="rId1384" display="http://web.higov.net/oip/rrs/popup_list_agency_by_login.php?text=opener.document.myform.x_Agency_Codetxt&amp;title=Agency%20Code&amp;id=opener.document.myform.x_Agency_Code&amp;dept=B61"/>
    <hyperlink ref="BW94" r:id="rId1385" display="http://web.higov.net/oip/rrs/popup_list_agency_by_login.php?text=opener.document.myform.x_Agency_Codetxt&amp;title=Agency%20Code&amp;id=opener.document.myform.x_Agency_Code&amp;dept=B61"/>
    <hyperlink ref="BW95" r:id="rId1386" display="http://web.higov.net/oip/rrs/popup_list_agency_by_login.php?text=opener.document.myform.x_Agency_Codetxt&amp;title=Agency%20Code&amp;id=opener.document.myform.x_Agency_Code&amp;dept=B61"/>
    <hyperlink ref="BW96" r:id="rId1387" display="http://web.higov.net/oip/rrs/popup_list_agency_by_login.php?text=opener.document.myform.x_Agency_Codetxt&amp;title=Agency%20Code&amp;id=opener.document.myform.x_Agency_Code&amp;dept=B61"/>
    <hyperlink ref="BW97" r:id="rId1388" display="http://web.higov.net/oip/rrs/popup_list_agency_by_login.php?text=opener.document.myform.x_Agency_Codetxt&amp;title=Agency%20Code&amp;id=opener.document.myform.x_Agency_Code&amp;dept=B61"/>
    <hyperlink ref="BW98" r:id="rId1389" display="http://web.higov.net/oip/rrs/popup_list_agency_by_login.php?text=opener.document.myform.x_Agency_Codetxt&amp;title=Agency%20Code&amp;id=opener.document.myform.x_Agency_Code&amp;dept=B61"/>
    <hyperlink ref="BW99" r:id="rId1390" display="http://web.higov.net/oip/rrs/popup_list_agency_by_login.php?text=opener.document.myform.x_Agency_Codetxt&amp;title=Agency%20Code&amp;id=opener.document.myform.x_Agency_Code&amp;dept=B61"/>
    <hyperlink ref="BW100" r:id="rId1391" display="http://web.higov.net/oip/rrs/popup_list_agency_by_login.php?text=opener.document.myform.x_Agency_Codetxt&amp;title=Agency%20Code&amp;id=opener.document.myform.x_Agency_Code&amp;dept=B61"/>
    <hyperlink ref="BW101" r:id="rId1392" display="http://web.higov.net/oip/rrs/popup_list_agency_by_login.php?text=opener.document.myform.x_Agency_Codetxt&amp;title=Agency%20Code&amp;id=opener.document.myform.x_Agency_Code&amp;dept=B61"/>
    <hyperlink ref="BW102" r:id="rId1393" display="http://web.higov.net/oip/rrs/popup_list_agency_by_login.php?text=opener.document.myform.x_Agency_Codetxt&amp;title=Agency%20Code&amp;id=opener.document.myform.x_Agency_Code&amp;dept=B61"/>
    <hyperlink ref="BW103" r:id="rId1394" display="http://web.higov.net/oip/rrs/popup_list_agency_by_login.php?text=opener.document.myform.x_Agency_Codetxt&amp;title=Agency%20Code&amp;id=opener.document.myform.x_Agency_Code&amp;dept=B61"/>
    <hyperlink ref="BW104" r:id="rId1395" display="http://web.higov.net/oip/rrs/popup_list_agency_by_login.php?text=opener.document.myform.x_Agency_Codetxt&amp;title=Agency%20Code&amp;id=opener.document.myform.x_Agency_Code&amp;dept=B61"/>
    <hyperlink ref="BW105" r:id="rId1396" display="http://web.higov.net/oip/rrs/popup_list_agency_by_login.php?text=opener.document.myform.x_Agency_Codetxt&amp;title=Agency%20Code&amp;id=opener.document.myform.x_Agency_Code&amp;dept=B61"/>
    <hyperlink ref="BW106" r:id="rId1397" display="http://web.higov.net/oip/rrs/popup_list_agency_by_login.php?text=opener.document.myform.x_Agency_Codetxt&amp;title=Agency%20Code&amp;id=opener.document.myform.x_Agency_Code&amp;dept=B61"/>
    <hyperlink ref="BW107" r:id="rId1398" display="http://web.higov.net/oip/rrs/popup_list_agency_by_login.php?text=opener.document.myform.x_Agency_Codetxt&amp;title=Agency%20Code&amp;id=opener.document.myform.x_Agency_Code&amp;dept=B61"/>
    <hyperlink ref="BW108" r:id="rId1399" display="http://web.higov.net/oip/rrs/popup_list_agency_by_login.php?text=opener.document.myform.x_Agency_Codetxt&amp;title=Agency%20Code&amp;id=opener.document.myform.x_Agency_Code&amp;dept=B61"/>
    <hyperlink ref="BW109" r:id="rId1400" display="http://web.higov.net/oip/rrs/popup_list_agency_by_login.php?text=opener.document.myform.x_Agency_Codetxt&amp;title=Agency%20Code&amp;id=opener.document.myform.x_Agency_Code&amp;dept=B61"/>
    <hyperlink ref="BW110" r:id="rId1401" display="http://web.higov.net/oip/rrs/popup_list_agency_by_login.php?text=opener.document.myform.x_Agency_Codetxt&amp;title=Agency%20Code&amp;id=opener.document.myform.x_Agency_Code&amp;dept=B61"/>
    <hyperlink ref="BW111" r:id="rId1402" display="http://web.higov.net/oip/rrs/popup_list_agency_by_login.php?text=opener.document.myform.x_Agency_Codetxt&amp;title=Agency%20Code&amp;id=opener.document.myform.x_Agency_Code&amp;dept=B61"/>
    <hyperlink ref="BW112" r:id="rId1403" display="http://web.higov.net/oip/rrs/popup_list_agency_by_login.php?text=opener.document.myform.x_Agency_Codetxt&amp;title=Agency%20Code&amp;id=opener.document.myform.x_Agency_Code&amp;dept=B61"/>
    <hyperlink ref="BW113" r:id="rId1404" display="http://web.higov.net/oip/rrs/popup_list_agency_by_login.php?text=opener.document.myform.x_Agency_Codetxt&amp;title=Agency%20Code&amp;id=opener.document.myform.x_Agency_Code&amp;dept=B61"/>
    <hyperlink ref="BW114"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7" r:id="rId1409" display="http://web.higov.net/oip/rrs/popup_list_agency_by_login.php?text=opener.document.myform.x_Agency_Codetxt&amp;title=Agency%20Code&amp;id=opener.document.myform.x_Agency_Code&amp;dept=A42"/>
    <hyperlink ref="BX18" r:id="rId1410" display="http://web.higov.net/oip/rrs/popup_list_agency_by_login.php?text=opener.document.myform.x_Agency_Codetxt&amp;title=Agency%20Code&amp;id=opener.document.myform.x_Agency_Code&amp;dept=A42"/>
    <hyperlink ref="BX19" r:id="rId1411" display="http://web.higov.net/oip/rrs/popup_list_agency_by_login.php?text=opener.document.myform.x_Agency_Codetxt&amp;title=Agency%20Code&amp;id=opener.document.myform.x_Agency_Code&amp;dept=A42"/>
    <hyperlink ref="BX20" r:id="rId1412" display="http://web.higov.net/oip/rrs/popup_list_agency_by_login.php?text=opener.document.myform.x_Agency_Codetxt&amp;title=Agency%20Code&amp;id=opener.document.myform.x_Agency_Code&amp;dept=A42"/>
    <hyperlink ref="BX21" r:id="rId1413" display="http://web.higov.net/oip/rrs/popup_list_agency_by_login.php?text=opener.document.myform.x_Agency_Codetxt&amp;title=Agency%20Code&amp;id=opener.document.myform.x_Agency_Code&amp;dept=A42"/>
    <hyperlink ref="BX22" r:id="rId1414" display="http://web.higov.net/oip/rrs/popup_list_agency_by_login.php?text=opener.document.myform.x_Agency_Codetxt&amp;title=Agency%20Code&amp;id=opener.document.myform.x_Agency_Code&amp;dept=A42"/>
    <hyperlink ref="BX23" r:id="rId1415" display="http://web.higov.net/oip/rrs/popup_list_agency_by_login.php?text=opener.document.myform.x_Agency_Codetxt&amp;title=Agency%20Code&amp;id=opener.document.myform.x_Agency_Code&amp;dept=A42"/>
    <hyperlink ref="BX24" r:id="rId1416" display="http://web.higov.net/oip/rrs/popup_list_agency_by_login.php?text=opener.document.myform.x_Agency_Codetxt&amp;title=Agency%20Code&amp;id=opener.document.myform.x_Agency_Code&amp;dept=A42"/>
    <hyperlink ref="BX25" r:id="rId1417" display="http://web.higov.net/oip/rrs/popup_list_agency_by_login.php?text=opener.document.myform.x_Agency_Codetxt&amp;title=Agency%20Code&amp;id=opener.document.myform.x_Agency_Code&amp;dept=A42"/>
    <hyperlink ref="BX26" r:id="rId1418" display="http://web.higov.net/oip/rrs/popup_list_agency_by_login.php?text=opener.document.myform.x_Agency_Codetxt&amp;title=Agency%20Code&amp;id=opener.document.myform.x_Agency_Code&amp;dept=A42"/>
    <hyperlink ref="BX27" r:id="rId1419" display="http://web.higov.net/oip/rrs/popup_list_agency_by_login.php?text=opener.document.myform.x_Agency_Codetxt&amp;title=Agency%20Code&amp;id=opener.document.myform.x_Agency_Code&amp;dept=A42"/>
    <hyperlink ref="BX28" r:id="rId1420" display="http://web.higov.net/oip/rrs/popup_list_agency_by_login.php?text=opener.document.myform.x_Agency_Codetxt&amp;title=Agency%20Code&amp;id=opener.document.myform.x_Agency_Code&amp;dept=A42"/>
    <hyperlink ref="BX29" r:id="rId1421" display="http://web.higov.net/oip/rrs/popup_list_agency_by_login.php?text=opener.document.myform.x_Agency_Codetxt&amp;title=Agency%20Code&amp;id=opener.document.myform.x_Agency_Code&amp;dept=A42"/>
    <hyperlink ref="BX30" r:id="rId1422" display="http://web.higov.net/oip/rrs/popup_list_agency_by_login.php?text=opener.document.myform.x_Agency_Codetxt&amp;title=Agency%20Code&amp;id=opener.document.myform.x_Agency_Code&amp;dept=A42"/>
    <hyperlink ref="BX31" r:id="rId1423" display="http://web.higov.net/oip/rrs/popup_list_agency_by_login.php?text=opener.document.myform.x_Agency_Codetxt&amp;title=Agency%20Code&amp;id=opener.document.myform.x_Agency_Code&amp;dept=A42"/>
    <hyperlink ref="BX32" r:id="rId1424" display="http://web.higov.net/oip/rrs/popup_list_agency_by_login.php?text=opener.document.myform.x_Agency_Codetxt&amp;title=Agency%20Code&amp;id=opener.document.myform.x_Agency_Code&amp;dept=A42"/>
    <hyperlink ref="BX33" r:id="rId1425" display="http://web.higov.net/oip/rrs/popup_list_agency_by_login.php?text=opener.document.myform.x_Agency_Codetxt&amp;title=Agency%20Code&amp;id=opener.document.myform.x_Agency_Code&amp;dept=A42"/>
    <hyperlink ref="BX34" r:id="rId1426" display="http://web.higov.net/oip/rrs/popup_list_agency_by_login.php?text=opener.document.myform.x_Agency_Codetxt&amp;title=Agency%20Code&amp;id=opener.document.myform.x_Agency_Code&amp;dept=A42"/>
    <hyperlink ref="BX35" r:id="rId1427" display="http://web.higov.net/oip/rrs/popup_list_agency_by_login.php?text=opener.document.myform.x_Agency_Codetxt&amp;title=Agency%20Code&amp;id=opener.document.myform.x_Agency_Code&amp;dept=A42"/>
    <hyperlink ref="BX36" r:id="rId1428" display="http://web.higov.net/oip/rrs/popup_list_agency_by_login.php?text=opener.document.myform.x_Agency_Codetxt&amp;title=Agency%20Code&amp;id=opener.document.myform.x_Agency_Code&amp;dept=A42"/>
    <hyperlink ref="BX37" r:id="rId1429" display="http://web.higov.net/oip/rrs/popup_list_agency_by_login.php?text=opener.document.myform.x_Agency_Codetxt&amp;title=Agency%20Code&amp;id=opener.document.myform.x_Agency_Code&amp;dept=A42"/>
    <hyperlink ref="BX38" r:id="rId1430" display="http://web.higov.net/oip/rrs/popup_list_agency_by_login.php?text=opener.document.myform.x_Agency_Codetxt&amp;title=Agency%20Code&amp;id=opener.document.myform.x_Agency_Code&amp;dept=A42"/>
    <hyperlink ref="BX39" r:id="rId1431" display="http://web.higov.net/oip/rrs/popup_list_agency_by_login.php?text=opener.document.myform.x_Agency_Codetxt&amp;title=Agency%20Code&amp;id=opener.document.myform.x_Agency_Code&amp;dept=A42"/>
    <hyperlink ref="BX40" r:id="rId1432" display="http://web.higov.net/oip/rrs/popup_list_agency_by_login.php?text=opener.document.myform.x_Agency_Codetxt&amp;title=Agency%20Code&amp;id=opener.document.myform.x_Agency_Code&amp;dept=A42"/>
    <hyperlink ref="BX41" r:id="rId1433" display="http://web.higov.net/oip/rrs/popup_list_agency_by_login.php?text=opener.document.myform.x_Agency_Codetxt&amp;title=Agency%20Code&amp;id=opener.document.myform.x_Agency_Code&amp;dept=A42"/>
    <hyperlink ref="BX42" r:id="rId1434" display="http://web.higov.net/oip/rrs/popup_list_agency_by_login.php?text=opener.document.myform.x_Agency_Codetxt&amp;title=Agency%20Code&amp;id=opener.document.myform.x_Agency_Code&amp;dept=A42"/>
    <hyperlink ref="BX43" r:id="rId1435" display="http://web.higov.net/oip/rrs/popup_list_agency_by_login.php?text=opener.document.myform.x_Agency_Codetxt&amp;title=Agency%20Code&amp;id=opener.document.myform.x_Agency_Code&amp;dept=A42"/>
    <hyperlink ref="BX44" r:id="rId1436" display="http://web.higov.net/oip/rrs/popup_list_agency_by_login.php?text=opener.document.myform.x_Agency_Codetxt&amp;title=Agency%20Code&amp;id=opener.document.myform.x_Agency_Code&amp;dept=A42"/>
    <hyperlink ref="BX45" r:id="rId1437" display="http://web.higov.net/oip/rrs/popup_list_agency_by_login.php?text=opener.document.myform.x_Agency_Codetxt&amp;title=Agency%20Code&amp;id=opener.document.myform.x_Agency_Code&amp;dept=A42"/>
    <hyperlink ref="BX46" r:id="rId1438" display="http://web.higov.net/oip/rrs/popup_list_agency_by_login.php?text=opener.document.myform.x_Agency_Codetxt&amp;title=Agency%20Code&amp;id=opener.document.myform.x_Agency_Code&amp;dept=A42"/>
    <hyperlink ref="BX47" r:id="rId1439" display="http://web.higov.net/oip/rrs/popup_list_agency_by_login.php?text=opener.document.myform.x_Agency_Codetxt&amp;title=Agency%20Code&amp;id=opener.document.myform.x_Agency_Code&amp;dept=A42"/>
    <hyperlink ref="BX48" r:id="rId1440" display="http://web.higov.net/oip/rrs/popup_list_agency_by_login.php?text=opener.document.myform.x_Agency_Codetxt&amp;title=Agency%20Code&amp;id=opener.document.myform.x_Agency_Code&amp;dept=A42"/>
    <hyperlink ref="BX49" r:id="rId1441" display="http://web.higov.net/oip/rrs/popup_list_agency_by_login.php?text=opener.document.myform.x_Agency_Codetxt&amp;title=Agency%20Code&amp;id=opener.document.myform.x_Agency_Code&amp;dept=A42"/>
    <hyperlink ref="BX50" r:id="rId1442" display="http://web.higov.net/oip/rrs/popup_list_agency_by_login.php?text=opener.document.myform.x_Agency_Codetxt&amp;title=Agency%20Code&amp;id=opener.document.myform.x_Agency_Code&amp;dept=A42"/>
    <hyperlink ref="BX51" r:id="rId1443" display="http://web.higov.net/oip/rrs/popup_list_agency_by_login.php?text=opener.document.myform.x_Agency_Codetxt&amp;title=Agency%20Code&amp;id=opener.document.myform.x_Agency_Code&amp;dept=A42"/>
    <hyperlink ref="BX52" r:id="rId1444" display="http://web.higov.net/oip/rrs/popup_list_agency_by_login.php?text=opener.document.myform.x_Agency_Codetxt&amp;title=Agency%20Code&amp;id=opener.document.myform.x_Agency_Code&amp;dept=A42"/>
    <hyperlink ref="BX53" r:id="rId1445" display="http://web.higov.net/oip/rrs/popup_list_agency_by_login.php?text=opener.document.myform.x_Agency_Codetxt&amp;title=Agency%20Code&amp;id=opener.document.myform.x_Agency_Code&amp;dept=A42"/>
    <hyperlink ref="BX54" r:id="rId1446" display="http://web.higov.net/oip/rrs/popup_list_agency_by_login.php?text=opener.document.myform.x_Agency_Codetxt&amp;title=Agency%20Code&amp;id=opener.document.myform.x_Agency_Code&amp;dept=A42"/>
    <hyperlink ref="BX55" r:id="rId1447" display="http://web.higov.net/oip/rrs/popup_list_agency_by_login.php?text=opener.document.myform.x_Agency_Codetxt&amp;title=Agency%20Code&amp;id=opener.document.myform.x_Agency_Code&amp;dept=A42"/>
    <hyperlink ref="BX56" r:id="rId1448" display="http://web.higov.net/oip/rrs/popup_list_agency_by_login.php?text=opener.document.myform.x_Agency_Codetxt&amp;title=Agency%20Code&amp;id=opener.document.myform.x_Agency_Code&amp;dept=A42"/>
    <hyperlink ref="BX57" r:id="rId1449" display="http://web.higov.net/oip/rrs/popup_list_agency_by_login.php?text=opener.document.myform.x_Agency_Codetxt&amp;title=Agency%20Code&amp;id=opener.document.myform.x_Agency_Code&amp;dept=A42"/>
    <hyperlink ref="BX58" r:id="rId1450" display="http://web.higov.net/oip/rrs/popup_list_agency_by_login.php?text=opener.document.myform.x_Agency_Codetxt&amp;title=Agency%20Code&amp;id=opener.document.myform.x_Agency_Code&amp;dept=A42"/>
    <hyperlink ref="BX59" r:id="rId1451" display="http://web.higov.net/oip/rrs/popup_list_agency_by_login.php?text=opener.document.myform.x_Agency_Codetxt&amp;title=Agency%20Code&amp;id=opener.document.myform.x_Agency_Code&amp;dept=A42"/>
    <hyperlink ref="BX60" r:id="rId1452" display="http://web.higov.net/oip/rrs/popup_list_agency_by_login.php?text=opener.document.myform.x_Agency_Codetxt&amp;title=Agency%20Code&amp;id=opener.document.myform.x_Agency_Code&amp;dept=A42"/>
    <hyperlink ref="BX61" r:id="rId1453" display="http://web.higov.net/oip/rrs/popup_list_agency_by_login.php?text=opener.document.myform.x_Agency_Codetxt&amp;title=Agency%20Code&amp;id=opener.document.myform.x_Agency_Code&amp;dept=A42"/>
    <hyperlink ref="BX62" r:id="rId1454" display="http://web.higov.net/oip/rrs/popup_list_agency_by_login.php?text=opener.document.myform.x_Agency_Codetxt&amp;title=Agency%20Code&amp;id=opener.document.myform.x_Agency_Code&amp;dept=A42"/>
    <hyperlink ref="BX63" r:id="rId1455" display="http://web.higov.net/oip/rrs/popup_list_agency_by_login.php?text=opener.document.myform.x_Agency_Codetxt&amp;title=Agency%20Code&amp;id=opener.document.myform.x_Agency_Code&amp;dept=A42"/>
    <hyperlink ref="BX64" r:id="rId1456" display="http://web.higov.net/oip/rrs/popup_list_agency_by_login.php?text=opener.document.myform.x_Agency_Codetxt&amp;title=Agency%20Code&amp;id=opener.document.myform.x_Agency_Code&amp;dept=A42"/>
    <hyperlink ref="BX65" r:id="rId1457" display="http://web.higov.net/oip/rrs/popup_list_agency_by_login.php?text=opener.document.myform.x_Agency_Codetxt&amp;title=Agency%20Code&amp;id=opener.document.myform.x_Agency_Code&amp;dept=A42"/>
    <hyperlink ref="BX66" r:id="rId1458" display="http://web.higov.net/oip/rrs/popup_list_agency_by_login.php?text=opener.document.myform.x_Agency_Codetxt&amp;title=Agency%20Code&amp;id=opener.document.myform.x_Agency_Code&amp;dept=A42"/>
    <hyperlink ref="BX67" r:id="rId1459" display="http://web.higov.net/oip/rrs/popup_list_agency_by_login.php?text=opener.document.myform.x_Agency_Codetxt&amp;title=Agency%20Code&amp;id=opener.document.myform.x_Agency_Code&amp;dept=A42"/>
    <hyperlink ref="BX68" r:id="rId1460" display="http://web.higov.net/oip/rrs/popup_list_agency_by_login.php?text=opener.document.myform.x_Agency_Codetxt&amp;title=Agency%20Code&amp;id=opener.document.myform.x_Agency_Code&amp;dept=A42"/>
    <hyperlink ref="BX69" r:id="rId1461" display="http://web.higov.net/oip/rrs/popup_list_agency_by_login.php?text=opener.document.myform.x_Agency_Codetxt&amp;title=Agency%20Code&amp;id=opener.document.myform.x_Agency_Code&amp;dept=A42"/>
    <hyperlink ref="BX70" r:id="rId1462" display="http://web.higov.net/oip/rrs/popup_list_agency_by_login.php?text=opener.document.myform.x_Agency_Codetxt&amp;title=Agency%20Code&amp;id=opener.document.myform.x_Agency_Code&amp;dept=A42"/>
    <hyperlink ref="BX71" r:id="rId1463" display="http://web.higov.net/oip/rrs/popup_list_agency_by_login.php?text=opener.document.myform.x_Agency_Codetxt&amp;title=Agency%20Code&amp;id=opener.document.myform.x_Agency_Code&amp;dept=A42"/>
    <hyperlink ref="BX72" r:id="rId1464" display="http://web.higov.net/oip/rrs/popup_list_agency_by_login.php?text=opener.document.myform.x_Agency_Codetxt&amp;title=Agency%20Code&amp;id=opener.document.myform.x_Agency_Code&amp;dept=A42"/>
    <hyperlink ref="BX73" r:id="rId1465" display="http://web.higov.net/oip/rrs/popup_list_agency_by_login.php?text=opener.document.myform.x_Agency_Codetxt&amp;title=Agency%20Code&amp;id=opener.document.myform.x_Agency_Code&amp;dept=A42"/>
    <hyperlink ref="BX74" r:id="rId1466" display="http://web.higov.net/oip/rrs/popup_list_agency_by_login.php?text=opener.document.myform.x_Agency_Codetxt&amp;title=Agency%20Code&amp;id=opener.document.myform.x_Agency_Code&amp;dept=A42"/>
    <hyperlink ref="BX75" r:id="rId1467" display="http://web.higov.net/oip/rrs/popup_list_agency_by_login.php?text=opener.document.myform.x_Agency_Codetxt&amp;title=Agency%20Code&amp;id=opener.document.myform.x_Agency_Code&amp;dept=A42"/>
    <hyperlink ref="BX76" r:id="rId1468" display="http://web.higov.net/oip/rrs/popup_list_agency_by_login.php?text=opener.document.myform.x_Agency_Codetxt&amp;title=Agency%20Code&amp;id=opener.document.myform.x_Agency_Code&amp;dept=A42"/>
    <hyperlink ref="BX77" r:id="rId1469" display="http://web.higov.net/oip/rrs/popup_list_agency_by_login.php?text=opener.document.myform.x_Agency_Codetxt&amp;title=Agency%20Code&amp;id=opener.document.myform.x_Agency_Code&amp;dept=A42"/>
    <hyperlink ref="BX78" r:id="rId1470" display="http://web.higov.net/oip/rrs/popup_list_agency_by_login.php?text=opener.document.myform.x_Agency_Codetxt&amp;title=Agency%20Code&amp;id=opener.document.myform.x_Agency_Code&amp;dept=A42"/>
    <hyperlink ref="BX79" r:id="rId1471" display="http://web.higov.net/oip/rrs/popup_list_agency_by_login.php?text=opener.document.myform.x_Agency_Codetxt&amp;title=Agency%20Code&amp;id=opener.document.myform.x_Agency_Code&amp;dept=A42"/>
    <hyperlink ref="BX80" r:id="rId1472" display="http://web.higov.net/oip/rrs/popup_list_agency_by_login.php?text=opener.document.myform.x_Agency_Codetxt&amp;title=Agency%20Code&amp;id=opener.document.myform.x_Agency_Code&amp;dept=A42"/>
    <hyperlink ref="BX81" r:id="rId1473" display="http://web.higov.net/oip/rrs/popup_list_agency_by_login.php?text=opener.document.myform.x_Agency_Codetxt&amp;title=Agency%20Code&amp;id=opener.document.myform.x_Agency_Code&amp;dept=A42"/>
    <hyperlink ref="BX82" r:id="rId1474" display="http://web.higov.net/oip/rrs/popup_list_agency_by_login.php?text=opener.document.myform.x_Agency_Codetxt&amp;title=Agency%20Code&amp;id=opener.document.myform.x_Agency_Code&amp;dept=A42"/>
    <hyperlink ref="BX83" r:id="rId1475" display="http://web.higov.net/oip/rrs/popup_list_agency_by_login.php?text=opener.document.myform.x_Agency_Codetxt&amp;title=Agency%20Code&amp;id=opener.document.myform.x_Agency_Code&amp;dept=A42"/>
    <hyperlink ref="BX84" r:id="rId1476" display="http://web.higov.net/oip/rrs/popup_list_agency_by_login.php?text=opener.document.myform.x_Agency_Codetxt&amp;title=Agency%20Code&amp;id=opener.document.myform.x_Agency_Code&amp;dept=A42"/>
    <hyperlink ref="BX85" r:id="rId1477" display="http://web.higov.net/oip/rrs/popup_list_agency_by_login.php?text=opener.document.myform.x_Agency_Codetxt&amp;title=Agency%20Code&amp;id=opener.document.myform.x_Agency_Code&amp;dept=A42"/>
    <hyperlink ref="BX86" r:id="rId1478" display="http://web.higov.net/oip/rrs/popup_list_agency_by_login.php?text=opener.document.myform.x_Agency_Codetxt&amp;title=Agency%20Code&amp;id=opener.document.myform.x_Agency_Code&amp;dept=A42"/>
    <hyperlink ref="BX87" r:id="rId1479" display="http://web.higov.net/oip/rrs/popup_list_agency_by_login.php?text=opener.document.myform.x_Agency_Codetxt&amp;title=Agency%20Code&amp;id=opener.document.myform.x_Agency_Code&amp;dept=A42"/>
    <hyperlink ref="BX88" r:id="rId1480" display="http://web.higov.net/oip/rrs/popup_list_agency_by_login.php?text=opener.document.myform.x_Agency_Codetxt&amp;title=Agency%20Code&amp;id=opener.document.myform.x_Agency_Code&amp;dept=A42"/>
    <hyperlink ref="BX89" r:id="rId1481" display="http://web.higov.net/oip/rrs/popup_list_agency_by_login.php?text=opener.document.myform.x_Agency_Codetxt&amp;title=Agency%20Code&amp;id=opener.document.myform.x_Agency_Code&amp;dept=A42"/>
    <hyperlink ref="BX90" r:id="rId1482" display="http://web.higov.net/oip/rrs/popup_list_agency_by_login.php?text=opener.document.myform.x_Agency_Codetxt&amp;title=Agency%20Code&amp;id=opener.document.myform.x_Agency_Code&amp;dept=A42"/>
    <hyperlink ref="BX91" r:id="rId1483" display="http://web.higov.net/oip/rrs/popup_list_agency_by_login.php?text=opener.document.myform.x_Agency_Codetxt&amp;title=Agency%20Code&amp;id=opener.document.myform.x_Agency_Code&amp;dept=A42"/>
    <hyperlink ref="BX92" r:id="rId1484" display="http://web.higov.net/oip/rrs/popup_list_agency_by_login.php?text=opener.document.myform.x_Agency_Codetxt&amp;title=Agency%20Code&amp;id=opener.document.myform.x_Agency_Code&amp;dept=A42"/>
    <hyperlink ref="BX93" r:id="rId1485" display="http://web.higov.net/oip/rrs/popup_list_agency_by_login.php?text=opener.document.myform.x_Agency_Codetxt&amp;title=Agency%20Code&amp;id=opener.document.myform.x_Agency_Code&amp;dept=A42"/>
    <hyperlink ref="BX94" r:id="rId1486" display="http://web.higov.net/oip/rrs/popup_list_agency_by_login.php?text=opener.document.myform.x_Agency_Codetxt&amp;title=Agency%20Code&amp;id=opener.document.myform.x_Agency_Code&amp;dept=A42"/>
    <hyperlink ref="BX95" r:id="rId1487" display="http://web.higov.net/oip/rrs/popup_list_agency_by_login.php?text=opener.document.myform.x_Agency_Codetxt&amp;title=Agency%20Code&amp;id=opener.document.myform.x_Agency_Code&amp;dept=A42"/>
    <hyperlink ref="BX96" r:id="rId1488" display="http://web.higov.net/oip/rrs/popup_list_agency_by_login.php?text=opener.document.myform.x_Agency_Codetxt&amp;title=Agency%20Code&amp;id=opener.document.myform.x_Agency_Code&amp;dept=A42"/>
    <hyperlink ref="BX97" r:id="rId1489" display="http://web.higov.net/oip/rrs/popup_list_agency_by_login.php?text=opener.document.myform.x_Agency_Codetxt&amp;title=Agency%20Code&amp;id=opener.document.myform.x_Agency_Code&amp;dept=A42"/>
    <hyperlink ref="BX98" r:id="rId1490" display="http://web.higov.net/oip/rrs/popup_list_agency_by_login.php?text=opener.document.myform.x_Agency_Codetxt&amp;title=Agency%20Code&amp;id=opener.document.myform.x_Agency_Code&amp;dept=A42"/>
    <hyperlink ref="BX99" r:id="rId1491" display="http://web.higov.net/oip/rrs/popup_list_agency_by_login.php?text=opener.document.myform.x_Agency_Codetxt&amp;title=Agency%20Code&amp;id=opener.document.myform.x_Agency_Code&amp;dept=A42"/>
    <hyperlink ref="BX100" r:id="rId1492" display="http://web.higov.net/oip/rrs/popup_list_agency_by_login.php?text=opener.document.myform.x_Agency_Codetxt&amp;title=Agency%20Code&amp;id=opener.document.myform.x_Agency_Code&amp;dept=A42"/>
    <hyperlink ref="BX101" r:id="rId1493" display="http://web.higov.net/oip/rrs/popup_list_agency_by_login.php?text=opener.document.myform.x_Agency_Codetxt&amp;title=Agency%20Code&amp;id=opener.document.myform.x_Agency_Code&amp;dept=A42"/>
    <hyperlink ref="BX102" r:id="rId1494" display="http://web.higov.net/oip/rrs/popup_list_agency_by_login.php?text=opener.document.myform.x_Agency_Codetxt&amp;title=Agency%20Code&amp;id=opener.document.myform.x_Agency_Code&amp;dept=A42"/>
    <hyperlink ref="BX103" r:id="rId1495" display="http://web.higov.net/oip/rrs/popup_list_agency_by_login.php?text=opener.document.myform.x_Agency_Codetxt&amp;title=Agency%20Code&amp;id=opener.document.myform.x_Agency_Code&amp;dept=A42"/>
    <hyperlink ref="BX104" r:id="rId1496" display="http://web.higov.net/oip/rrs/popup_list_agency_by_login.php?text=opener.document.myform.x_Agency_Codetxt&amp;title=Agency%20Code&amp;id=opener.document.myform.x_Agency_Code&amp;dept=A42"/>
    <hyperlink ref="BX105" r:id="rId1497" display="http://web.higov.net/oip/rrs/popup_list_agency_by_login.php?text=opener.document.myform.x_Agency_Codetxt&amp;title=Agency%20Code&amp;id=opener.document.myform.x_Agency_Code&amp;dept=A42"/>
    <hyperlink ref="BX106" r:id="rId1498" display="http://web.higov.net/oip/rrs/popup_list_agency_by_login.php?text=opener.document.myform.x_Agency_Codetxt&amp;title=Agency%20Code&amp;id=opener.document.myform.x_Agency_Code&amp;dept=A42"/>
    <hyperlink ref="BX107" r:id="rId1499" display="http://web.higov.net/oip/rrs/popup_list_agency_by_login.php?text=opener.document.myform.x_Agency_Codetxt&amp;title=Agency%20Code&amp;id=opener.document.myform.x_Agency_Code&amp;dept=A42"/>
    <hyperlink ref="BX108" r:id="rId1500" display="http://web.higov.net/oip/rrs/popup_list_agency_by_login.php?text=opener.document.myform.x_Agency_Codetxt&amp;title=Agency%20Code&amp;id=opener.document.myform.x_Agency_Code&amp;dept=A42"/>
    <hyperlink ref="BX109" r:id="rId1501" display="http://web.higov.net/oip/rrs/popup_list_agency_by_login.php?text=opener.document.myform.x_Agency_Codetxt&amp;title=Agency%20Code&amp;id=opener.document.myform.x_Agency_Code&amp;dept=A42"/>
    <hyperlink ref="BX110" r:id="rId1502" display="http://web.higov.net/oip/rrs/popup_list_agency_by_login.php?text=opener.document.myform.x_Agency_Codetxt&amp;title=Agency%20Code&amp;id=opener.document.myform.x_Agency_Code&amp;dept=A42"/>
    <hyperlink ref="BX111" r:id="rId1503" display="http://web.higov.net/oip/rrs/popup_list_agency_by_login.php?text=opener.document.myform.x_Agency_Codetxt&amp;title=Agency%20Code&amp;id=opener.document.myform.x_Agency_Code&amp;dept=A42"/>
    <hyperlink ref="BX112" r:id="rId1504" display="http://web.higov.net/oip/rrs/popup_list_agency_by_login.php?text=opener.document.myform.x_Agency_Codetxt&amp;title=Agency%20Code&amp;id=opener.document.myform.x_Agency_Code&amp;dept=A42"/>
    <hyperlink ref="BX113" r:id="rId1505" display="http://web.higov.net/oip/rrs/popup_list_agency_by_login.php?text=opener.document.myform.x_Agency_Codetxt&amp;title=Agency%20Code&amp;id=opener.document.myform.x_Agency_Code&amp;dept=A42"/>
    <hyperlink ref="BX114" r:id="rId1506" display="http://web.higov.net/oip/rrs/popup_list_agency_by_login.php?text=opener.document.myform.x_Agency_Codetxt&amp;title=Agency%20Code&amp;id=opener.document.myform.x_Agency_Code&amp;dept=A42"/>
    <hyperlink ref="BX115" r:id="rId1507" display="http://web.higov.net/oip/rrs/popup_list_agency_by_login.php?text=opener.document.myform.x_Agency_Codetxt&amp;title=Agency%20Code&amp;id=opener.document.myform.x_Agency_Code&amp;dept=A42"/>
    <hyperlink ref="BX116" r:id="rId1508" display="http://web.higov.net/oip/rrs/popup_list_agency_by_login.php?text=opener.document.myform.x_Agency_Codetxt&amp;title=Agency%20Code&amp;id=opener.document.myform.x_Agency_Code&amp;dept=A42"/>
    <hyperlink ref="BX117" r:id="rId1509" display="http://web.higov.net/oip/rrs/popup_list_agency_by_login.php?text=opener.document.myform.x_Agency_Codetxt&amp;title=Agency%20Code&amp;id=opener.document.myform.x_Agency_Code&amp;dept=A42"/>
    <hyperlink ref="BX118" r:id="rId1510" display="http://web.higov.net/oip/rrs/popup_list_agency_by_login.php?text=opener.document.myform.x_Agency_Codetxt&amp;title=Agency%20Code&amp;id=opener.document.myform.x_Agency_Code&amp;dept=A42"/>
    <hyperlink ref="BX119" r:id="rId1511" display="http://web.higov.net/oip/rrs/popup_list_agency_by_login.php?text=opener.document.myform.x_Agency_Codetxt&amp;title=Agency%20Code&amp;id=opener.document.myform.x_Agency_Code&amp;dept=A42"/>
    <hyperlink ref="BX120" r:id="rId1512" display="http://web.higov.net/oip/rrs/popup_list_agency_by_login.php?text=opener.document.myform.x_Agency_Codetxt&amp;title=Agency%20Code&amp;id=opener.document.myform.x_Agency_Code&amp;dept=A42"/>
    <hyperlink ref="BX121" r:id="rId1513" display="http://web.higov.net/oip/rrs/popup_list_agency_by_login.php?text=opener.document.myform.x_Agency_Codetxt&amp;title=Agency%20Code&amp;id=opener.document.myform.x_Agency_Code&amp;dept=A42"/>
    <hyperlink ref="BX122" r:id="rId1514" display="http://web.higov.net/oip/rrs/popup_list_agency_by_login.php?text=opener.document.myform.x_Agency_Codetxt&amp;title=Agency%20Code&amp;id=opener.document.myform.x_Agency_Code&amp;dept=A42"/>
    <hyperlink ref="BX123" r:id="rId1515" display="http://web.higov.net/oip/rrs/popup_list_agency_by_login.php?text=opener.document.myform.x_Agency_Codetxt&amp;title=Agency%20Code&amp;id=opener.document.myform.x_Agency_Code&amp;dept=A42"/>
    <hyperlink ref="BX124" r:id="rId1516" display="http://web.higov.net/oip/rrs/popup_list_agency_by_login.php?text=opener.document.myform.x_Agency_Codetxt&amp;title=Agency%20Code&amp;id=opener.document.myform.x_Agency_Code&amp;dept=A42"/>
    <hyperlink ref="BX125" r:id="rId1517" display="http://web.higov.net/oip/rrs/popup_list_agency_by_login.php?text=opener.document.myform.x_Agency_Codetxt&amp;title=Agency%20Code&amp;id=opener.document.myform.x_Agency_Code&amp;dept=A42"/>
    <hyperlink ref="BX126" r:id="rId1518" display="http://web.higov.net/oip/rrs/popup_list_agency_by_login.php?text=opener.document.myform.x_Agency_Codetxt&amp;title=Agency%20Code&amp;id=opener.document.myform.x_Agency_Code&amp;dept=A42"/>
    <hyperlink ref="BX127" r:id="rId1519" display="http://web.higov.net/oip/rrs/popup_list_agency_by_login.php?text=opener.document.myform.x_Agency_Codetxt&amp;title=Agency%20Code&amp;id=opener.document.myform.x_Agency_Code&amp;dept=A42"/>
    <hyperlink ref="BX128" r:id="rId1520" display="http://web.higov.net/oip/rrs/popup_list_agency_by_login.php?text=opener.document.myform.x_Agency_Codetxt&amp;title=Agency%20Code&amp;id=opener.document.myform.x_Agency_Code&amp;dept=A42"/>
    <hyperlink ref="BX129" r:id="rId1521" display="http://web.higov.net/oip/rrs/popup_list_agency_by_login.php?text=opener.document.myform.x_Agency_Codetxt&amp;title=Agency%20Code&amp;id=opener.document.myform.x_Agency_Code&amp;dept=A42"/>
    <hyperlink ref="BX130" r:id="rId1522" display="http://web.higov.net/oip/rrs/popup_list_agency_by_login.php?text=opener.document.myform.x_Agency_Codetxt&amp;title=Agency%20Code&amp;id=opener.document.myform.x_Agency_Code&amp;dept=A42"/>
    <hyperlink ref="BX131" r:id="rId1523" display="http://web.higov.net/oip/rrs/popup_list_agency_by_login.php?text=opener.document.myform.x_Agency_Codetxt&amp;title=Agency%20Code&amp;id=opener.document.myform.x_Agency_Code&amp;dept=A42"/>
    <hyperlink ref="BX132" r:id="rId1524" display="http://web.higov.net/oip/rrs/popup_list_agency_by_login.php?text=opener.document.myform.x_Agency_Codetxt&amp;title=Agency%20Code&amp;id=opener.document.myform.x_Agency_Code&amp;dept=A42"/>
    <hyperlink ref="BX133" r:id="rId1525" display="http://web.higov.net/oip/rrs/popup_list_agency_by_login.php?text=opener.document.myform.x_Agency_Codetxt&amp;title=Agency%20Code&amp;id=opener.document.myform.x_Agency_Code&amp;dept=A42"/>
    <hyperlink ref="BX134" r:id="rId1526" display="http://web.higov.net/oip/rrs/popup_list_agency_by_login.php?text=opener.document.myform.x_Agency_Codetxt&amp;title=Agency%20Code&amp;id=opener.document.myform.x_Agency_Code&amp;dept=A42"/>
    <hyperlink ref="BX135" r:id="rId1527" display="http://web.higov.net/oip/rrs/popup_list_agency_by_login.php?text=opener.document.myform.x_Agency_Codetxt&amp;title=Agency%20Code&amp;id=opener.document.myform.x_Agency_Code&amp;dept=A42"/>
    <hyperlink ref="BX136" r:id="rId1528" display="http://web.higov.net/oip/rrs/popup_list_agency_by_login.php?text=opener.document.myform.x_Agency_Codetxt&amp;title=Agency%20Code&amp;id=opener.document.myform.x_Agency_Code&amp;dept=A42"/>
    <hyperlink ref="BX137" r:id="rId1529" display="http://web.higov.net/oip/rrs/popup_list_agency_by_login.php?text=opener.document.myform.x_Agency_Codetxt&amp;title=Agency%20Code&amp;id=opener.document.myform.x_Agency_Code&amp;dept=A42"/>
    <hyperlink ref="BX138" r:id="rId1530" display="http://web.higov.net/oip/rrs/popup_list_agency_by_login.php?text=opener.document.myform.x_Agency_Codetxt&amp;title=Agency%20Code&amp;id=opener.document.myform.x_Agency_Code&amp;dept=A42"/>
    <hyperlink ref="BX139" r:id="rId1531" display="http://web.higov.net/oip/rrs/popup_list_agency_by_login.php?text=opener.document.myform.x_Agency_Codetxt&amp;title=Agency%20Code&amp;id=opener.document.myform.x_Agency_Code&amp;dept=A42"/>
    <hyperlink ref="BX140" r:id="rId1532" display="http://web.higov.net/oip/rrs/popup_list_agency_by_login.php?text=opener.document.myform.x_Agency_Codetxt&amp;title=Agency%20Code&amp;id=opener.document.myform.x_Agency_Code&amp;dept=A42"/>
    <hyperlink ref="BX141" r:id="rId1533" display="http://web.higov.net/oip/rrs/popup_list_agency_by_login.php?text=opener.document.myform.x_Agency_Codetxt&amp;title=Agency%20Code&amp;id=opener.document.myform.x_Agency_Code&amp;dept=A42"/>
    <hyperlink ref="BX142" r:id="rId1534" display="http://web.higov.net/oip/rrs/popup_list_agency_by_login.php?text=opener.document.myform.x_Agency_Codetxt&amp;title=Agency%20Code&amp;id=opener.document.myform.x_Agency_Code&amp;dept=A42"/>
    <hyperlink ref="BX143" r:id="rId1535" display="http://web.higov.net/oip/rrs/popup_list_agency_by_login.php?text=opener.document.myform.x_Agency_Codetxt&amp;title=Agency%20Code&amp;id=opener.document.myform.x_Agency_Code&amp;dept=A42"/>
    <hyperlink ref="BX144" r:id="rId1536" display="http://web.higov.net/oip/rrs/popup_list_agency_by_login.php?text=opener.document.myform.x_Agency_Codetxt&amp;title=Agency%20Code&amp;id=opener.document.myform.x_Agency_Code&amp;dept=A42"/>
    <hyperlink ref="BX145" r:id="rId1537" display="http://web.higov.net/oip/rrs/popup_list_agency_by_login.php?text=opener.document.myform.x_Agency_Codetxt&amp;title=Agency%20Code&amp;id=opener.document.myform.x_Agency_Code&amp;dept=A42"/>
    <hyperlink ref="BX146" r:id="rId1538" display="http://web.higov.net/oip/rrs/popup_list_agency_by_login.php?text=opener.document.myform.x_Agency_Codetxt&amp;title=Agency%20Code&amp;id=opener.document.myform.x_Agency_Code&amp;dept=A42"/>
    <hyperlink ref="BX147" r:id="rId1539" display="http://web.higov.net/oip/rrs/popup_list_agency_by_login.php?text=opener.document.myform.x_Agency_Codetxt&amp;title=Agency%20Code&amp;id=opener.document.myform.x_Agency_Code&amp;dept=A42"/>
    <hyperlink ref="BX148" r:id="rId1540" display="http://web.higov.net/oip/rrs/popup_list_agency_by_login.php?text=opener.document.myform.x_Agency_Codetxt&amp;title=Agency%20Code&amp;id=opener.document.myform.x_Agency_Code&amp;dept=A42"/>
    <hyperlink ref="BX149" r:id="rId1541" display="http://web.higov.net/oip/rrs/popup_list_agency_by_login.php?text=opener.document.myform.x_Agency_Codetxt&amp;title=Agency%20Code&amp;id=opener.document.myform.x_Agency_Code&amp;dept=A42"/>
    <hyperlink ref="BX150" r:id="rId1542" display="http://web.higov.net/oip/rrs/popup_list_agency_by_login.php?text=opener.document.myform.x_Agency_Codetxt&amp;title=Agency%20Code&amp;id=opener.document.myform.x_Agency_Code&amp;dept=A42"/>
    <hyperlink ref="BX151" r:id="rId1543" display="http://web.higov.net/oip/rrs/popup_list_agency_by_login.php?text=opener.document.myform.x_Agency_Codetxt&amp;title=Agency%20Code&amp;id=opener.document.myform.x_Agency_Code&amp;dept=A42"/>
    <hyperlink ref="BX152" r:id="rId1544" display="http://web.higov.net/oip/rrs/popup_list_agency_by_login.php?text=opener.document.myform.x_Agency_Codetxt&amp;title=Agency%20Code&amp;id=opener.document.myform.x_Agency_Code&amp;dept=A42"/>
    <hyperlink ref="BX153" r:id="rId1545" display="http://web.higov.net/oip/rrs/popup_list_agency_by_login.php?text=opener.document.myform.x_Agency_Codetxt&amp;title=Agency%20Code&amp;id=opener.document.myform.x_Agency_Code&amp;dept=A42"/>
    <hyperlink ref="BX154" r:id="rId1546" display="http://web.higov.net/oip/rrs/popup_list_agency_by_login.php?text=opener.document.myform.x_Agency_Codetxt&amp;title=Agency%20Code&amp;id=opener.document.myform.x_Agency_Code&amp;dept=A42"/>
    <hyperlink ref="BX155" r:id="rId1547" display="http://web.higov.net/oip/rrs/popup_list_agency_by_login.php?text=opener.document.myform.x_Agency_Codetxt&amp;title=Agency%20Code&amp;id=opener.document.myform.x_Agency_Code&amp;dept=A42"/>
    <hyperlink ref="BX156" r:id="rId1548" display="http://web.higov.net/oip/rrs/popup_list_agency_by_login.php?text=opener.document.myform.x_Agency_Codetxt&amp;title=Agency%20Code&amp;id=opener.document.myform.x_Agency_Code&amp;dept=A42"/>
    <hyperlink ref="BX157" r:id="rId1549" display="http://web.higov.net/oip/rrs/popup_list_agency_by_login.php?text=opener.document.myform.x_Agency_Codetxt&amp;title=Agency%20Code&amp;id=opener.document.myform.x_Agency_Code&amp;dept=A42"/>
    <hyperlink ref="BX158" r:id="rId1550" display="http://web.higov.net/oip/rrs/popup_list_agency_by_login.php?text=opener.document.myform.x_Agency_Codetxt&amp;title=Agency%20Code&amp;id=opener.document.myform.x_Agency_Code&amp;dept=A42"/>
    <hyperlink ref="BX159" r:id="rId1551" display="http://web.higov.net/oip/rrs/popup_list_agency_by_login.php?text=opener.document.myform.x_Agency_Codetxt&amp;title=Agency%20Code&amp;id=opener.document.myform.x_Agency_Code&amp;dept=A42"/>
    <hyperlink ref="BX160" r:id="rId1552" display="http://web.higov.net/oip/rrs/popup_list_agency_by_login.php?text=opener.document.myform.x_Agency_Codetxt&amp;title=Agency%20Code&amp;id=opener.document.myform.x_Agency_Code&amp;dept=A42"/>
    <hyperlink ref="BX161" r:id="rId1553" display="http://web.higov.net/oip/rrs/popup_list_agency_by_login.php?text=opener.document.myform.x_Agency_Codetxt&amp;title=Agency%20Code&amp;id=opener.document.myform.x_Agency_Code&amp;dept=A42"/>
    <hyperlink ref="BX162" r:id="rId1554" display="http://web.higov.net/oip/rrs/popup_list_agency_by_login.php?text=opener.document.myform.x_Agency_Codetxt&amp;title=Agency%20Code&amp;id=opener.document.myform.x_Agency_Code&amp;dept=A42"/>
    <hyperlink ref="BX163" r:id="rId1555" display="http://web.higov.net/oip/rrs/popup_list_agency_by_login.php?text=opener.document.myform.x_Agency_Codetxt&amp;title=Agency%20Code&amp;id=opener.document.myform.x_Agency_Code&amp;dept=A42"/>
    <hyperlink ref="BX164" r:id="rId1556" display="http://web.higov.net/oip/rrs/popup_list_agency_by_login.php?text=opener.document.myform.x_Agency_Codetxt&amp;title=Agency%20Code&amp;id=opener.document.myform.x_Agency_Code&amp;dept=A42"/>
    <hyperlink ref="BX165" r:id="rId1557" display="http://web.higov.net/oip/rrs/popup_list_agency_by_login.php?text=opener.document.myform.x_Agency_Codetxt&amp;title=Agency%20Code&amp;id=opener.document.myform.x_Agency_Code&amp;dept=A42"/>
    <hyperlink ref="BX166" r:id="rId1558" display="http://web.higov.net/oip/rrs/popup_list_agency_by_login.php?text=opener.document.myform.x_Agency_Codetxt&amp;title=Agency%20Code&amp;id=opener.document.myform.x_Agency_Code&amp;dept=A42"/>
    <hyperlink ref="BX167" r:id="rId1559" display="http://web.higov.net/oip/rrs/popup_list_agency_by_login.php?text=opener.document.myform.x_Agency_Codetxt&amp;title=Agency%20Code&amp;id=opener.document.myform.x_Agency_Code&amp;dept=A42"/>
    <hyperlink ref="BX168" r:id="rId1560" display="http://web.higov.net/oip/rrs/popup_list_agency_by_login.php?text=opener.document.myform.x_Agency_Codetxt&amp;title=Agency%20Code&amp;id=opener.document.myform.x_Agency_Code&amp;dept=A42"/>
    <hyperlink ref="BX169" r:id="rId1561" display="http://web.higov.net/oip/rrs/popup_list_agency_by_login.php?text=opener.document.myform.x_Agency_Codetxt&amp;title=Agency%20Code&amp;id=opener.document.myform.x_Agency_Code&amp;dept=A42"/>
    <hyperlink ref="BX170" r:id="rId1562" display="http://web.higov.net/oip/rrs/popup_list_agency_by_login.php?text=opener.document.myform.x_Agency_Codetxt&amp;title=Agency%20Code&amp;id=opener.document.myform.x_Agency_Code&amp;dept=A42"/>
    <hyperlink ref="BX171" r:id="rId1563" display="http://web.higov.net/oip/rrs/popup_list_agency_by_login.php?text=opener.document.myform.x_Agency_Codetxt&amp;title=Agency%20Code&amp;id=opener.document.myform.x_Agency_Code&amp;dept=A42"/>
    <hyperlink ref="BX172" r:id="rId1564" display="http://web.higov.net/oip/rrs/popup_list_agency_by_login.php?text=opener.document.myform.x_Agency_Codetxt&amp;title=Agency%20Code&amp;id=opener.document.myform.x_Agency_Code&amp;dept=A42"/>
    <hyperlink ref="BX173" r:id="rId1565" display="http://web.higov.net/oip/rrs/popup_list_agency_by_login.php?text=opener.document.myform.x_Agency_Codetxt&amp;title=Agency%20Code&amp;id=opener.document.myform.x_Agency_Code&amp;dept=A42"/>
    <hyperlink ref="BX174" r:id="rId1566" display="http://web.higov.net/oip/rrs/popup_list_agency_by_login.php?text=opener.document.myform.x_Agency_Codetxt&amp;title=Agency%20Code&amp;id=opener.document.myform.x_Agency_Code&amp;dept=A42"/>
    <hyperlink ref="BX175" r:id="rId1567" display="http://web.higov.net/oip/rrs/popup_list_agency_by_login.php?text=opener.document.myform.x_Agency_Codetxt&amp;title=Agency%20Code&amp;id=opener.document.myform.x_Agency_Code&amp;dept=A42"/>
    <hyperlink ref="BX176" r:id="rId1568" display="http://web.higov.net/oip/rrs/popup_list_agency_by_login.php?text=opener.document.myform.x_Agency_Codetxt&amp;title=Agency%20Code&amp;id=opener.document.myform.x_Agency_Code&amp;dept=A42"/>
    <hyperlink ref="BX177" r:id="rId1569" display="http://web.higov.net/oip/rrs/popup_list_agency_by_login.php?text=opener.document.myform.x_Agency_Codetxt&amp;title=Agency%20Code&amp;id=opener.document.myform.x_Agency_Code&amp;dept=A42"/>
    <hyperlink ref="BX178" r:id="rId1570" display="http://web.higov.net/oip/rrs/popup_list_agency_by_login.php?text=opener.document.myform.x_Agency_Codetxt&amp;title=Agency%20Code&amp;id=opener.document.myform.x_Agency_Code&amp;dept=A42"/>
    <hyperlink ref="BX179" r:id="rId1571" display="http://web.higov.net/oip/rrs/popup_list_agency_by_login.php?text=opener.document.myform.x_Agency_Codetxt&amp;title=Agency%20Code&amp;id=opener.document.myform.x_Agency_Code&amp;dept=A42"/>
    <hyperlink ref="BX180" r:id="rId1572" display="http://web.higov.net/oip/rrs/popup_list_agency_by_login.php?text=opener.document.myform.x_Agency_Codetxt&amp;title=Agency%20Code&amp;id=opener.document.myform.x_Agency_Code&amp;dept=A42"/>
    <hyperlink ref="BX181" r:id="rId1573" display="http://web.higov.net/oip/rrs/popup_list_agency_by_login.php?text=opener.document.myform.x_Agency_Codetxt&amp;title=Agency%20Code&amp;id=opener.document.myform.x_Agency_Code&amp;dept=A42"/>
    <hyperlink ref="BX182" r:id="rId1574" display="http://web.higov.net/oip/rrs/popup_list_agency_by_login.php?text=opener.document.myform.x_Agency_Codetxt&amp;title=Agency%20Code&amp;id=opener.document.myform.x_Agency_Code&amp;dept=A42"/>
    <hyperlink ref="BX183" r:id="rId1575" display="http://web.higov.net/oip/rrs/popup_list_agency_by_login.php?text=opener.document.myform.x_Agency_Codetxt&amp;title=Agency%20Code&amp;id=opener.document.myform.x_Agency_Code&amp;dept=A42"/>
    <hyperlink ref="BX184" r:id="rId1576" display="http://web.higov.net/oip/rrs/popup_list_agency_by_login.php?text=opener.document.myform.x_Agency_Codetxt&amp;title=Agency%20Code&amp;id=opener.document.myform.x_Agency_Code&amp;dept=A42"/>
    <hyperlink ref="BX185" r:id="rId1577" display="http://web.higov.net/oip/rrs/popup_list_agency_by_login.php?text=opener.document.myform.x_Agency_Codetxt&amp;title=Agency%20Code&amp;id=opener.document.myform.x_Agency_Code&amp;dept=A42"/>
    <hyperlink ref="BX186" r:id="rId1578" display="http://web.higov.net/oip/rrs/popup_list_agency_by_login.php?text=opener.document.myform.x_Agency_Codetxt&amp;title=Agency%20Code&amp;id=opener.document.myform.x_Agency_Code&amp;dept=A42"/>
    <hyperlink ref="BX187" r:id="rId1579" display="http://web.higov.net/oip/rrs/popup_list_agency_by_login.php?text=opener.document.myform.x_Agency_Codetxt&amp;title=Agency%20Code&amp;id=opener.document.myform.x_Agency_Code&amp;dept=A42"/>
    <hyperlink ref="BX188" r:id="rId1580" display="http://web.higov.net/oip/rrs/popup_list_agency_by_login.php?text=opener.document.myform.x_Agency_Codetxt&amp;title=Agency%20Code&amp;id=opener.document.myform.x_Agency_Code&amp;dept=A42"/>
    <hyperlink ref="BX189" r:id="rId1581" display="http://web.higov.net/oip/rrs/popup_list_agency_by_login.php?text=opener.document.myform.x_Agency_Codetxt&amp;title=Agency%20Code&amp;id=opener.document.myform.x_Agency_Code&amp;dept=A42"/>
    <hyperlink ref="BX190" r:id="rId1582" display="http://web.higov.net/oip/rrs/popup_list_agency_by_login.php?text=opener.document.myform.x_Agency_Codetxt&amp;title=Agency%20Code&amp;id=opener.document.myform.x_Agency_Code&amp;dept=A42"/>
    <hyperlink ref="BX191" r:id="rId1583" display="http://web.higov.net/oip/rrs/popup_list_agency_by_login.php?text=opener.document.myform.x_Agency_Codetxt&amp;title=Agency%20Code&amp;id=opener.document.myform.x_Agency_Code&amp;dept=A42"/>
    <hyperlink ref="BX192" r:id="rId1584" display="http://web.higov.net/oip/rrs/popup_list_agency_by_login.php?text=opener.document.myform.x_Agency_Codetxt&amp;title=Agency%20Code&amp;id=opener.document.myform.x_Agency_Code&amp;dept=A42"/>
    <hyperlink ref="BX193" r:id="rId1585" display="http://web.higov.net/oip/rrs/popup_list_agency_by_login.php?text=opener.document.myform.x_Agency_Codetxt&amp;title=Agency%20Code&amp;id=opener.document.myform.x_Agency_Code&amp;dept=A42"/>
    <hyperlink ref="BX194" r:id="rId1586" display="http://web.higov.net/oip/rrs/popup_list_agency_by_login.php?text=opener.document.myform.x_Agency_Codetxt&amp;title=Agency%20Code&amp;id=opener.document.myform.x_Agency_Code&amp;dept=A42"/>
    <hyperlink ref="BX195" r:id="rId1587" display="http://web.higov.net/oip/rrs/popup_list_agency_by_login.php?text=opener.document.myform.x_Agency_Codetxt&amp;title=Agency%20Code&amp;id=opener.document.myform.x_Agency_Code&amp;dept=A42"/>
    <hyperlink ref="BX196" r:id="rId1588" display="http://web.higov.net/oip/rrs/popup_list_agency_by_login.php?text=opener.document.myform.x_Agency_Codetxt&amp;title=Agency%20Code&amp;id=opener.document.myform.x_Agency_Code&amp;dept=A42"/>
    <hyperlink ref="BX197" r:id="rId1589" display="http://web.higov.net/oip/rrs/popup_list_agency_by_login.php?text=opener.document.myform.x_Agency_Codetxt&amp;title=Agency%20Code&amp;id=opener.document.myform.x_Agency_Code&amp;dept=A42"/>
    <hyperlink ref="BX198" r:id="rId1590" display="http://web.higov.net/oip/rrs/popup_list_agency_by_login.php?text=opener.document.myform.x_Agency_Codetxt&amp;title=Agency%20Code&amp;id=opener.document.myform.x_Agency_Code&amp;dept=A42"/>
    <hyperlink ref="BX199" r:id="rId1591" display="http://web.higov.net/oip/rrs/popup_list_agency_by_login.php?text=opener.document.myform.x_Agency_Codetxt&amp;title=Agency%20Code&amp;id=opener.document.myform.x_Agency_Code&amp;dept=A42"/>
    <hyperlink ref="BX200" r:id="rId1592" display="http://web.higov.net/oip/rrs/popup_list_agency_by_login.php?text=opener.document.myform.x_Agency_Codetxt&amp;title=Agency%20Code&amp;id=opener.document.myform.x_Agency_Code&amp;dept=A42"/>
    <hyperlink ref="BX201" r:id="rId1593" display="http://web.higov.net/oip/rrs/popup_list_agency_by_login.php?text=opener.document.myform.x_Agency_Codetxt&amp;title=Agency%20Code&amp;id=opener.document.myform.x_Agency_Code&amp;dept=A42"/>
    <hyperlink ref="BX202" r:id="rId1594" display="http://web.higov.net/oip/rrs/popup_list_agency_by_login.php?text=opener.document.myform.x_Agency_Codetxt&amp;title=Agency%20Code&amp;id=opener.document.myform.x_Agency_Code&amp;dept=A42"/>
    <hyperlink ref="BX203" r:id="rId1595" display="http://web.higov.net/oip/rrs/popup_list_agency_by_login.php?text=opener.document.myform.x_Agency_Codetxt&amp;title=Agency%20Code&amp;id=opener.document.myform.x_Agency_Code&amp;dept=A42"/>
    <hyperlink ref="BX204" r:id="rId1596" display="http://web.higov.net/oip/rrs/popup_list_agency_by_login.php?text=opener.document.myform.x_Agency_Codetxt&amp;title=Agency%20Code&amp;id=opener.document.myform.x_Agency_Code&amp;dept=A42"/>
    <hyperlink ref="BX205" r:id="rId1597" display="http://web.higov.net/oip/rrs/popup_list_agency_by_login.php?text=opener.document.myform.x_Agency_Codetxt&amp;title=Agency%20Code&amp;id=opener.document.myform.x_Agency_Code&amp;dept=A42"/>
    <hyperlink ref="BX206" r:id="rId1598" display="http://web.higov.net/oip/rrs/popup_list_agency_by_login.php?text=opener.document.myform.x_Agency_Codetxt&amp;title=Agency%20Code&amp;id=opener.document.myform.x_Agency_Code&amp;dept=A42"/>
    <hyperlink ref="BX207" r:id="rId1599" display="http://web.higov.net/oip/rrs/popup_list_agency_by_login.php?text=opener.document.myform.x_Agency_Codetxt&amp;title=Agency%20Code&amp;id=opener.document.myform.x_Agency_Code&amp;dept=A42"/>
    <hyperlink ref="BX208" r:id="rId1600" display="http://web.higov.net/oip/rrs/popup_list_agency_by_login.php?text=opener.document.myform.x_Agency_Codetxt&amp;title=Agency%20Code&amp;id=opener.document.myform.x_Agency_Code&amp;dept=A42"/>
    <hyperlink ref="BX209" r:id="rId1601" display="http://web.higov.net/oip/rrs/popup_list_agency_by_login.php?text=opener.document.myform.x_Agency_Codetxt&amp;title=Agency%20Code&amp;id=opener.document.myform.x_Agency_Code&amp;dept=A42"/>
    <hyperlink ref="BX210" r:id="rId1602" display="http://web.higov.net/oip/rrs/popup_list_agency_by_login.php?text=opener.document.myform.x_Agency_Codetxt&amp;title=Agency%20Code&amp;id=opener.document.myform.x_Agency_Code&amp;dept=A42"/>
    <hyperlink ref="BX211" r:id="rId1603" display="http://web.higov.net/oip/rrs/popup_list_agency_by_login.php?text=opener.document.myform.x_Agency_Codetxt&amp;title=Agency%20Code&amp;id=opener.document.myform.x_Agency_Code&amp;dept=A42"/>
    <hyperlink ref="BX212" r:id="rId1604" display="http://web.higov.net/oip/rrs/popup_list_agency_by_login.php?text=opener.document.myform.x_Agency_Codetxt&amp;title=Agency%20Code&amp;id=opener.document.myform.x_Agency_Code&amp;dept=A42"/>
    <hyperlink ref="BX213"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7" r:id="rId1609" display="http://web.higov.net/oip/rrs/popup_list_agency_by_login.php?text=opener.document.myform.x_Agency_Codetxt&amp;title=Agency%20Code&amp;id=opener.document.myform.x_Agency_Code&amp;dept=A13"/>
    <hyperlink ref="BY18" r:id="rId1610" display="http://web.higov.net/oip/rrs/popup_list_agency_by_login.php?text=opener.document.myform.x_Agency_Codetxt&amp;title=Agency%20Code&amp;id=opener.document.myform.x_Agency_Code&amp;dept=A13"/>
    <hyperlink ref="BY19" r:id="rId1611" display="http://web.higov.net/oip/rrs/popup_list_agency_by_login.php?text=opener.document.myform.x_Agency_Codetxt&amp;title=Agency%20Code&amp;id=opener.document.myform.x_Agency_Code&amp;dept=A13"/>
    <hyperlink ref="BY20" r:id="rId1612" display="http://web.higov.net/oip/rrs/popup_list_agency_by_login.php?text=opener.document.myform.x_Agency_Codetxt&amp;title=Agency%20Code&amp;id=opener.document.myform.x_Agency_Code&amp;dept=A13"/>
    <hyperlink ref="BY21" r:id="rId1613" display="http://web.higov.net/oip/rrs/popup_list_agency_by_login.php?text=opener.document.myform.x_Agency_Codetxt&amp;title=Agency%20Code&amp;id=opener.document.myform.x_Agency_Code&amp;dept=A13"/>
    <hyperlink ref="BY22" r:id="rId1614" display="http://web.higov.net/oip/rrs/popup_list_agency_by_login.php?text=opener.document.myform.x_Agency_Codetxt&amp;title=Agency%20Code&amp;id=opener.document.myform.x_Agency_Code&amp;dept=A13"/>
    <hyperlink ref="BY23" r:id="rId1615" display="http://web.higov.net/oip/rrs/popup_list_agency_by_login.php?text=opener.document.myform.x_Agency_Codetxt&amp;title=Agency%20Code&amp;id=opener.document.myform.x_Agency_Code&amp;dept=A13"/>
    <hyperlink ref="BY24" r:id="rId1616" display="http://web.higov.net/oip/rrs/popup_list_agency_by_login.php?text=opener.document.myform.x_Agency_Codetxt&amp;title=Agency%20Code&amp;id=opener.document.myform.x_Agency_Code&amp;dept=A13"/>
    <hyperlink ref="BY25" r:id="rId1617" display="http://web.higov.net/oip/rrs/popup_list_agency_by_login.php?text=opener.document.myform.x_Agency_Codetxt&amp;title=Agency%20Code&amp;id=opener.document.myform.x_Agency_Code&amp;dept=A13"/>
    <hyperlink ref="BY26" r:id="rId1618" display="http://web.higov.net/oip/rrs/popup_list_agency_by_login.php?text=opener.document.myform.x_Agency_Codetxt&amp;title=Agency%20Code&amp;id=opener.document.myform.x_Agency_Code&amp;dept=A13"/>
    <hyperlink ref="BY27" r:id="rId1619" display="http://web.higov.net/oip/rrs/popup_list_agency_by_login.php?text=opener.document.myform.x_Agency_Codetxt&amp;title=Agency%20Code&amp;id=opener.document.myform.x_Agency_Code&amp;dept=A13"/>
    <hyperlink ref="BY28" r:id="rId1620" display="http://web.higov.net/oip/rrs/popup_list_agency_by_login.php?text=opener.document.myform.x_Agency_Codetxt&amp;title=Agency%20Code&amp;id=opener.document.myform.x_Agency_Code&amp;dept=A13"/>
    <hyperlink ref="BY29" r:id="rId1621" display="http://web.higov.net/oip/rrs/popup_list_agency_by_login.php?text=opener.document.myform.x_Agency_Codetxt&amp;title=Agency%20Code&amp;id=opener.document.myform.x_Agency_Code&amp;dept=A13"/>
    <hyperlink ref="BY30" r:id="rId1622" display="http://web.higov.net/oip/rrs/popup_list_agency_by_login.php?text=opener.document.myform.x_Agency_Codetxt&amp;title=Agency%20Code&amp;id=opener.document.myform.x_Agency_Code&amp;dept=A13"/>
    <hyperlink ref="BY31" r:id="rId1623" display="http://web.higov.net/oip/rrs/popup_list_agency_by_login.php?text=opener.document.myform.x_Agency_Codetxt&amp;title=Agency%20Code&amp;id=opener.document.myform.x_Agency_Code&amp;dept=A13"/>
    <hyperlink ref="BY32" r:id="rId1624" display="http://web.higov.net/oip/rrs/popup_list_agency_by_login.php?text=opener.document.myform.x_Agency_Codetxt&amp;title=Agency%20Code&amp;id=opener.document.myform.x_Agency_Code&amp;dept=A13"/>
    <hyperlink ref="BY33" r:id="rId1625" display="http://web.higov.net/oip/rrs/popup_list_agency_by_login.php?text=opener.document.myform.x_Agency_Codetxt&amp;title=Agency%20Code&amp;id=opener.document.myform.x_Agency_Code&amp;dept=A13"/>
    <hyperlink ref="BY34" r:id="rId1626" display="http://web.higov.net/oip/rrs/popup_list_agency_by_login.php?text=opener.document.myform.x_Agency_Codetxt&amp;title=Agency%20Code&amp;id=opener.document.myform.x_Agency_Code&amp;dept=A13"/>
    <hyperlink ref="BY35" r:id="rId1627" display="http://web.higov.net/oip/rrs/popup_list_agency_by_login.php?text=opener.document.myform.x_Agency_Codetxt&amp;title=Agency%20Code&amp;id=opener.document.myform.x_Agency_Code&amp;dept=A13"/>
    <hyperlink ref="BY36" r:id="rId1628" display="http://web.higov.net/oip/rrs/popup_list_agency_by_login.php?text=opener.document.myform.x_Agency_Codetxt&amp;title=Agency%20Code&amp;id=opener.document.myform.x_Agency_Code&amp;dept=A13"/>
    <hyperlink ref="BY37" r:id="rId1629" display="http://web.higov.net/oip/rrs/popup_list_agency_by_login.php?text=opener.document.myform.x_Agency_Codetxt&amp;title=Agency%20Code&amp;id=opener.document.myform.x_Agency_Code&amp;dept=A13"/>
    <hyperlink ref="BY38" r:id="rId1630" display="http://web.higov.net/oip/rrs/popup_list_agency_by_login.php?text=opener.document.myform.x_Agency_Codetxt&amp;title=Agency%20Code&amp;id=opener.document.myform.x_Agency_Code&amp;dept=A13"/>
    <hyperlink ref="BY39" r:id="rId1631" display="http://web.higov.net/oip/rrs/popup_list_agency_by_login.php?text=opener.document.myform.x_Agency_Codetxt&amp;title=Agency%20Code&amp;id=opener.document.myform.x_Agency_Code&amp;dept=A13"/>
    <hyperlink ref="BY40" r:id="rId1632" display="http://web.higov.net/oip/rrs/popup_list_agency_by_login.php?text=opener.document.myform.x_Agency_Codetxt&amp;title=Agency%20Code&amp;id=opener.document.myform.x_Agency_Code&amp;dept=A13"/>
    <hyperlink ref="BY41" r:id="rId1633" display="http://web.higov.net/oip/rrs/popup_list_agency_by_login.php?text=opener.document.myform.x_Agency_Codetxt&amp;title=Agency%20Code&amp;id=opener.document.myform.x_Agency_Code&amp;dept=A13"/>
    <hyperlink ref="BY42" r:id="rId1634" display="http://web.higov.net/oip/rrs/popup_list_agency_by_login.php?text=opener.document.myform.x_Agency_Codetxt&amp;title=Agency%20Code&amp;id=opener.document.myform.x_Agency_Code&amp;dept=A13"/>
    <hyperlink ref="BY43" r:id="rId1635" display="http://web.higov.net/oip/rrs/popup_list_agency_by_login.php?text=opener.document.myform.x_Agency_Codetxt&amp;title=Agency%20Code&amp;id=opener.document.myform.x_Agency_Code&amp;dept=A13"/>
    <hyperlink ref="BY44" r:id="rId1636" display="http://web.higov.net/oip/rrs/popup_list_agency_by_login.php?text=opener.document.myform.x_Agency_Codetxt&amp;title=Agency%20Code&amp;id=opener.document.myform.x_Agency_Code&amp;dept=A13"/>
    <hyperlink ref="BY45" r:id="rId1637" display="http://web.higov.net/oip/rrs/popup_list_agency_by_login.php?text=opener.document.myform.x_Agency_Codetxt&amp;title=Agency%20Code&amp;id=opener.document.myform.x_Agency_Code&amp;dept=A13"/>
    <hyperlink ref="BY46" r:id="rId1638" display="http://web.higov.net/oip/rrs/popup_list_agency_by_login.php?text=opener.document.myform.x_Agency_Codetxt&amp;title=Agency%20Code&amp;id=opener.document.myform.x_Agency_Code&amp;dept=A13"/>
    <hyperlink ref="BY47" r:id="rId1639" display="http://web.higov.net/oip/rrs/popup_list_agency_by_login.php?text=opener.document.myform.x_Agency_Codetxt&amp;title=Agency%20Code&amp;id=opener.document.myform.x_Agency_Code&amp;dept=A13"/>
    <hyperlink ref="BY48" r:id="rId1640" display="http://web.higov.net/oip/rrs/popup_list_agency_by_login.php?text=opener.document.myform.x_Agency_Codetxt&amp;title=Agency%20Code&amp;id=opener.document.myform.x_Agency_Code&amp;dept=A13"/>
    <hyperlink ref="BY49" r:id="rId1641" display="http://web.higov.net/oip/rrs/popup_list_agency_by_login.php?text=opener.document.myform.x_Agency_Codetxt&amp;title=Agency%20Code&amp;id=opener.document.myform.x_Agency_Code&amp;dept=A13"/>
    <hyperlink ref="BY50" r:id="rId1642" display="http://web.higov.net/oip/rrs/popup_list_agency_by_login.php?text=opener.document.myform.x_Agency_Codetxt&amp;title=Agency%20Code&amp;id=opener.document.myform.x_Agency_Code&amp;dept=A13"/>
    <hyperlink ref="BY51" r:id="rId1643" display="http://web.higov.net/oip/rrs/popup_list_agency_by_login.php?text=opener.document.myform.x_Agency_Codetxt&amp;title=Agency%20Code&amp;id=opener.document.myform.x_Agency_Code&amp;dept=A13"/>
    <hyperlink ref="BY52" r:id="rId1644" display="http://web.higov.net/oip/rrs/popup_list_agency_by_login.php?text=opener.document.myform.x_Agency_Codetxt&amp;title=Agency%20Code&amp;id=opener.document.myform.x_Agency_Code&amp;dept=A13"/>
    <hyperlink ref="BY53" r:id="rId1645" display="http://web.higov.net/oip/rrs/popup_list_agency_by_login.php?text=opener.document.myform.x_Agency_Codetxt&amp;title=Agency%20Code&amp;id=opener.document.myform.x_Agency_Code&amp;dept=A13"/>
    <hyperlink ref="BY54" r:id="rId1646" display="http://web.higov.net/oip/rrs/popup_list_agency_by_login.php?text=opener.document.myform.x_Agency_Codetxt&amp;title=Agency%20Code&amp;id=opener.document.myform.x_Agency_Code&amp;dept=A13"/>
    <hyperlink ref="BY55" r:id="rId1647" display="http://web.higov.net/oip/rrs/popup_list_agency_by_login.php?text=opener.document.myform.x_Agency_Codetxt&amp;title=Agency%20Code&amp;id=opener.document.myform.x_Agency_Code&amp;dept=A13"/>
    <hyperlink ref="BY56" r:id="rId1648" display="http://web.higov.net/oip/rrs/popup_list_agency_by_login.php?text=opener.document.myform.x_Agency_Codetxt&amp;title=Agency%20Code&amp;id=opener.document.myform.x_Agency_Code&amp;dept=A13"/>
    <hyperlink ref="BY57" r:id="rId1649" display="http://web.higov.net/oip/rrs/popup_list_agency_by_login.php?text=opener.document.myform.x_Agency_Codetxt&amp;title=Agency%20Code&amp;id=opener.document.myform.x_Agency_Code&amp;dept=A13"/>
    <hyperlink ref="BY58" r:id="rId1650" display="http://web.higov.net/oip/rrs/popup_list_agency_by_login.php?text=opener.document.myform.x_Agency_Codetxt&amp;title=Agency%20Code&amp;id=opener.document.myform.x_Agency_Code&amp;dept=A13"/>
    <hyperlink ref="BY59" r:id="rId1651" display="http://web.higov.net/oip/rrs/popup_list_agency_by_login.php?text=opener.document.myform.x_Agency_Codetxt&amp;title=Agency%20Code&amp;id=opener.document.myform.x_Agency_Code&amp;dept=A13"/>
    <hyperlink ref="BY60" r:id="rId1652" display="http://web.higov.net/oip/rrs/popup_list_agency_by_login.php?text=opener.document.myform.x_Agency_Codetxt&amp;title=Agency%20Code&amp;id=opener.document.myform.x_Agency_Code&amp;dept=A13"/>
    <hyperlink ref="BY61" r:id="rId1653" display="http://web.higov.net/oip/rrs/popup_list_agency_by_login.php?text=opener.document.myform.x_Agency_Codetxt&amp;title=Agency%20Code&amp;id=opener.document.myform.x_Agency_Code&amp;dept=A13"/>
    <hyperlink ref="BY62" r:id="rId1654" display="http://web.higov.net/oip/rrs/popup_list_agency_by_login.php?text=opener.document.myform.x_Agency_Codetxt&amp;title=Agency%20Code&amp;id=opener.document.myform.x_Agency_Code&amp;dept=A13"/>
    <hyperlink ref="BY63" r:id="rId1655" display="http://web.higov.net/oip/rrs/popup_list_agency_by_login.php?text=opener.document.myform.x_Agency_Codetxt&amp;title=Agency%20Code&amp;id=opener.document.myform.x_Agency_Code&amp;dept=A13"/>
    <hyperlink ref="BY64" r:id="rId1656" display="http://web.higov.net/oip/rrs/popup_list_agency_by_login.php?text=opener.document.myform.x_Agency_Codetxt&amp;title=Agency%20Code&amp;id=opener.document.myform.x_Agency_Code&amp;dept=A13"/>
    <hyperlink ref="BY65" r:id="rId1657" display="http://web.higov.net/oip/rrs/popup_list_agency_by_login.php?text=opener.document.myform.x_Agency_Codetxt&amp;title=Agency%20Code&amp;id=opener.document.myform.x_Agency_Code&amp;dept=A13"/>
    <hyperlink ref="BY66" r:id="rId1658" display="http://web.higov.net/oip/rrs/popup_list_agency_by_login.php?text=opener.document.myform.x_Agency_Codetxt&amp;title=Agency%20Code&amp;id=opener.document.myform.x_Agency_Code&amp;dept=A13"/>
    <hyperlink ref="BY67" r:id="rId1659" display="http://web.higov.net/oip/rrs/popup_list_agency_by_login.php?text=opener.document.myform.x_Agency_Codetxt&amp;title=Agency%20Code&amp;id=opener.document.myform.x_Agency_Code&amp;dept=A13"/>
    <hyperlink ref="BY68" r:id="rId1660" display="http://web.higov.net/oip/rrs/popup_list_agency_by_login.php?text=opener.document.myform.x_Agency_Codetxt&amp;title=Agency%20Code&amp;id=opener.document.myform.x_Agency_Code&amp;dept=A13"/>
    <hyperlink ref="BY69" r:id="rId1661" display="http://web.higov.net/oip/rrs/popup_list_agency_by_login.php?text=opener.document.myform.x_Agency_Codetxt&amp;title=Agency%20Code&amp;id=opener.document.myform.x_Agency_Code&amp;dept=A13"/>
    <hyperlink ref="BY70" r:id="rId1662" display="http://web.higov.net/oip/rrs/popup_list_agency_by_login.php?text=opener.document.myform.x_Agency_Codetxt&amp;title=Agency%20Code&amp;id=opener.document.myform.x_Agency_Code&amp;dept=A13"/>
    <hyperlink ref="BY71" r:id="rId1663" display="http://web.higov.net/oip/rrs/popup_list_agency_by_login.php?text=opener.document.myform.x_Agency_Codetxt&amp;title=Agency%20Code&amp;id=opener.document.myform.x_Agency_Code&amp;dept=A13"/>
    <hyperlink ref="BY72" r:id="rId1664" display="http://web.higov.net/oip/rrs/popup_list_agency_by_login.php?text=opener.document.myform.x_Agency_Codetxt&amp;title=Agency%20Code&amp;id=opener.document.myform.x_Agency_Code&amp;dept=A13"/>
    <hyperlink ref="BY73" r:id="rId1665" display="http://web.higov.net/oip/rrs/popup_list_agency_by_login.php?text=opener.document.myform.x_Agency_Codetxt&amp;title=Agency%20Code&amp;id=opener.document.myform.x_Agency_Code&amp;dept=A13"/>
    <hyperlink ref="BY74" r:id="rId1666" display="http://web.higov.net/oip/rrs/popup_list_agency_by_login.php?text=opener.document.myform.x_Agency_Codetxt&amp;title=Agency%20Code&amp;id=opener.document.myform.x_Agency_Code&amp;dept=A13"/>
    <hyperlink ref="BY75" r:id="rId1667" display="http://web.higov.net/oip/rrs/popup_list_agency_by_login.php?text=opener.document.myform.x_Agency_Codetxt&amp;title=Agency%20Code&amp;id=opener.document.myform.x_Agency_Code&amp;dept=A13"/>
    <hyperlink ref="BY76" r:id="rId1668" display="http://web.higov.net/oip/rrs/popup_list_agency_by_login.php?text=opener.document.myform.x_Agency_Codetxt&amp;title=Agency%20Code&amp;id=opener.document.myform.x_Agency_Code&amp;dept=A13"/>
    <hyperlink ref="BY77" r:id="rId1669" display="http://web.higov.net/oip/rrs/popup_list_agency_by_login.php?text=opener.document.myform.x_Agency_Codetxt&amp;title=Agency%20Code&amp;id=opener.document.myform.x_Agency_Code&amp;dept=A13"/>
    <hyperlink ref="BY78" r:id="rId1670" display="http://web.higov.net/oip/rrs/popup_list_agency_by_login.php?text=opener.document.myform.x_Agency_Codetxt&amp;title=Agency%20Code&amp;id=opener.document.myform.x_Agency_Code&amp;dept=A13"/>
    <hyperlink ref="BY79" r:id="rId1671" display="http://web.higov.net/oip/rrs/popup_list_agency_by_login.php?text=opener.document.myform.x_Agency_Codetxt&amp;title=Agency%20Code&amp;id=opener.document.myform.x_Agency_Code&amp;dept=A13"/>
    <hyperlink ref="BY80" r:id="rId1672" display="http://web.higov.net/oip/rrs/popup_list_agency_by_login.php?text=opener.document.myform.x_Agency_Codetxt&amp;title=Agency%20Code&amp;id=opener.document.myform.x_Agency_Code&amp;dept=A13"/>
    <hyperlink ref="BY81" r:id="rId1673" display="http://web.higov.net/oip/rrs/popup_list_agency_by_login.php?text=opener.document.myform.x_Agency_Codetxt&amp;title=Agency%20Code&amp;id=opener.document.myform.x_Agency_Code&amp;dept=A13"/>
    <hyperlink ref="BY82" r:id="rId1674" display="http://web.higov.net/oip/rrs/popup_list_agency_by_login.php?text=opener.document.myform.x_Agency_Codetxt&amp;title=Agency%20Code&amp;id=opener.document.myform.x_Agency_Code&amp;dept=A13"/>
    <hyperlink ref="BY83" r:id="rId1675" display="http://web.higov.net/oip/rrs/popup_list_agency_by_login.php?text=opener.document.myform.x_Agency_Codetxt&amp;title=Agency%20Code&amp;id=opener.document.myform.x_Agency_Code&amp;dept=A13"/>
    <hyperlink ref="BY84" r:id="rId1676" display="http://web.higov.net/oip/rrs/popup_list_agency_by_login.php?text=opener.document.myform.x_Agency_Codetxt&amp;title=Agency%20Code&amp;id=opener.document.myform.x_Agency_Code&amp;dept=A13"/>
    <hyperlink ref="BY85" r:id="rId1677" display="http://web.higov.net/oip/rrs/popup_list_agency_by_login.php?text=opener.document.myform.x_Agency_Codetxt&amp;title=Agency%20Code&amp;id=opener.document.myform.x_Agency_Code&amp;dept=A13"/>
    <hyperlink ref="BY86" r:id="rId1678" display="http://web.higov.net/oip/rrs/popup_list_agency_by_login.php?text=opener.document.myform.x_Agency_Codetxt&amp;title=Agency%20Code&amp;id=opener.document.myform.x_Agency_Code&amp;dept=A13"/>
    <hyperlink ref="BY87" r:id="rId1679" display="http://web.higov.net/oip/rrs/popup_list_agency_by_login.php?text=opener.document.myform.x_Agency_Codetxt&amp;title=Agency%20Code&amp;id=opener.document.myform.x_Agency_Code&amp;dept=A13"/>
    <hyperlink ref="BY88" r:id="rId1680" display="http://web.higov.net/oip/rrs/popup_list_agency_by_login.php?text=opener.document.myform.x_Agency_Codetxt&amp;title=Agency%20Code&amp;id=opener.document.myform.x_Agency_Code&amp;dept=A13"/>
    <hyperlink ref="BY89" r:id="rId1681" display="http://web.higov.net/oip/rrs/popup_list_agency_by_login.php?text=opener.document.myform.x_Agency_Codetxt&amp;title=Agency%20Code&amp;id=opener.document.myform.x_Agency_Code&amp;dept=A13"/>
    <hyperlink ref="BY90" r:id="rId1682" display="http://web.higov.net/oip/rrs/popup_list_agency_by_login.php?text=opener.document.myform.x_Agency_Codetxt&amp;title=Agency%20Code&amp;id=opener.document.myform.x_Agency_Code&amp;dept=A13"/>
    <hyperlink ref="BY91" r:id="rId1683" display="http://web.higov.net/oip/rrs/popup_list_agency_by_login.php?text=opener.document.myform.x_Agency_Codetxt&amp;title=Agency%20Code&amp;id=opener.document.myform.x_Agency_Code&amp;dept=A13"/>
    <hyperlink ref="BY92" r:id="rId1684" display="http://web.higov.net/oip/rrs/popup_list_agency_by_login.php?text=opener.document.myform.x_Agency_Codetxt&amp;title=Agency%20Code&amp;id=opener.document.myform.x_Agency_Code&amp;dept=A13"/>
    <hyperlink ref="BY93" r:id="rId1685" display="http://web.higov.net/oip/rrs/popup_list_agency_by_login.php?text=opener.document.myform.x_Agency_Codetxt&amp;title=Agency%20Code&amp;id=opener.document.myform.x_Agency_Code&amp;dept=A13"/>
    <hyperlink ref="BY94" r:id="rId1686" display="http://web.higov.net/oip/rrs/popup_list_agency_by_login.php?text=opener.document.myform.x_Agency_Codetxt&amp;title=Agency%20Code&amp;id=opener.document.myform.x_Agency_Code&amp;dept=A13"/>
    <hyperlink ref="BY95" r:id="rId1687" display="http://web.higov.net/oip/rrs/popup_list_agency_by_login.php?text=opener.document.myform.x_Agency_Codetxt&amp;title=Agency%20Code&amp;id=opener.document.myform.x_Agency_Code&amp;dept=A13"/>
    <hyperlink ref="BY96" r:id="rId1688" display="http://web.higov.net/oip/rrs/popup_list_agency_by_login.php?text=opener.document.myform.x_Agency_Codetxt&amp;title=Agency%20Code&amp;id=opener.document.myform.x_Agency_Code&amp;dept=A13"/>
    <hyperlink ref="BY97" r:id="rId1689" display="http://web.higov.net/oip/rrs/popup_list_agency_by_login.php?text=opener.document.myform.x_Agency_Codetxt&amp;title=Agency%20Code&amp;id=opener.document.myform.x_Agency_Code&amp;dept=A13"/>
    <hyperlink ref="BY98" r:id="rId1690" display="http://web.higov.net/oip/rrs/popup_list_agency_by_login.php?text=opener.document.myform.x_Agency_Codetxt&amp;title=Agency%20Code&amp;id=opener.document.myform.x_Agency_Code&amp;dept=A13"/>
    <hyperlink ref="BY99" r:id="rId1691" display="http://web.higov.net/oip/rrs/popup_list_agency_by_login.php?text=opener.document.myform.x_Agency_Codetxt&amp;title=Agency%20Code&amp;id=opener.document.myform.x_Agency_Code&amp;dept=A13"/>
    <hyperlink ref="BY100" r:id="rId1692" display="http://web.higov.net/oip/rrs/popup_list_agency_by_login.php?text=opener.document.myform.x_Agency_Codetxt&amp;title=Agency%20Code&amp;id=opener.document.myform.x_Agency_Code&amp;dept=A13"/>
    <hyperlink ref="BY101" r:id="rId1693" display="http://web.higov.net/oip/rrs/popup_list_agency_by_login.php?text=opener.document.myform.x_Agency_Codetxt&amp;title=Agency%20Code&amp;id=opener.document.myform.x_Agency_Code&amp;dept=A13"/>
    <hyperlink ref="BY102" r:id="rId1694" display="http://web.higov.net/oip/rrs/popup_list_agency_by_login.php?text=opener.document.myform.x_Agency_Codetxt&amp;title=Agency%20Code&amp;id=opener.document.myform.x_Agency_Code&amp;dept=A13"/>
    <hyperlink ref="BY103" r:id="rId1695" display="http://web.higov.net/oip/rrs/popup_list_agency_by_login.php?text=opener.document.myform.x_Agency_Codetxt&amp;title=Agency%20Code&amp;id=opener.document.myform.x_Agency_Code&amp;dept=A13"/>
    <hyperlink ref="BY104" r:id="rId1696" display="http://web.higov.net/oip/rrs/popup_list_agency_by_login.php?text=opener.document.myform.x_Agency_Codetxt&amp;title=Agency%20Code&amp;id=opener.document.myform.x_Agency_Code&amp;dept=A13"/>
    <hyperlink ref="BY105" r:id="rId1697" display="http://web.higov.net/oip/rrs/popup_list_agency_by_login.php?text=opener.document.myform.x_Agency_Codetxt&amp;title=Agency%20Code&amp;id=opener.document.myform.x_Agency_Code&amp;dept=A13"/>
    <hyperlink ref="BY106" r:id="rId1698" display="http://web.higov.net/oip/rrs/popup_list_agency_by_login.php?text=opener.document.myform.x_Agency_Codetxt&amp;title=Agency%20Code&amp;id=opener.document.myform.x_Agency_Code&amp;dept=A13"/>
    <hyperlink ref="BY107" r:id="rId1699" display="http://web.higov.net/oip/rrs/popup_list_agency_by_login.php?text=opener.document.myform.x_Agency_Codetxt&amp;title=Agency%20Code&amp;id=opener.document.myform.x_Agency_Code&amp;dept=A13"/>
    <hyperlink ref="BY108" r:id="rId1700" display="http://web.higov.net/oip/rrs/popup_list_agency_by_login.php?text=opener.document.myform.x_Agency_Codetxt&amp;title=Agency%20Code&amp;id=opener.document.myform.x_Agency_Code&amp;dept=A13"/>
    <hyperlink ref="BY109" r:id="rId1701" display="http://web.higov.net/oip/rrs/popup_list_agency_by_login.php?text=opener.document.myform.x_Agency_Codetxt&amp;title=Agency%20Code&amp;id=opener.document.myform.x_Agency_Code&amp;dept=A13"/>
    <hyperlink ref="BY110" r:id="rId1702" display="http://web.higov.net/oip/rrs/popup_list_agency_by_login.php?text=opener.document.myform.x_Agency_Codetxt&amp;title=Agency%20Code&amp;id=opener.document.myform.x_Agency_Code&amp;dept=A13"/>
    <hyperlink ref="BY111" r:id="rId1703" display="http://web.higov.net/oip/rrs/popup_list_agency_by_login.php?text=opener.document.myform.x_Agency_Codetxt&amp;title=Agency%20Code&amp;id=opener.document.myform.x_Agency_Code&amp;dept=A13"/>
    <hyperlink ref="BY112" r:id="rId1704" display="http://web.higov.net/oip/rrs/popup_list_agency_by_login.php?text=opener.document.myform.x_Agency_Codetxt&amp;title=Agency%20Code&amp;id=opener.document.myform.x_Agency_Code&amp;dept=A13"/>
    <hyperlink ref="BY113" r:id="rId1705" display="http://web.higov.net/oip/rrs/popup_list_agency_by_login.php?text=opener.document.myform.x_Agency_Codetxt&amp;title=Agency%20Code&amp;id=opener.document.myform.x_Agency_Code&amp;dept=A13"/>
    <hyperlink ref="BY114" r:id="rId1706" display="http://web.higov.net/oip/rrs/popup_list_agency_by_login.php?text=opener.document.myform.x_Agency_Codetxt&amp;title=Agency%20Code&amp;id=opener.document.myform.x_Agency_Code&amp;dept=A13"/>
    <hyperlink ref="BY115" r:id="rId1707" display="http://web.higov.net/oip/rrs/popup_list_agency_by_login.php?text=opener.document.myform.x_Agency_Codetxt&amp;title=Agency%20Code&amp;id=opener.document.myform.x_Agency_Code&amp;dept=A13"/>
    <hyperlink ref="BY116" r:id="rId1708" display="http://web.higov.net/oip/rrs/popup_list_agency_by_login.php?text=opener.document.myform.x_Agency_Codetxt&amp;title=Agency%20Code&amp;id=opener.document.myform.x_Agency_Code&amp;dept=A13"/>
    <hyperlink ref="BY117" r:id="rId1709" display="http://web.higov.net/oip/rrs/popup_list_agency_by_login.php?text=opener.document.myform.x_Agency_Codetxt&amp;title=Agency%20Code&amp;id=opener.document.myform.x_Agency_Code&amp;dept=A13"/>
    <hyperlink ref="BY118" r:id="rId1710" display="http://web.higov.net/oip/rrs/popup_list_agency_by_login.php?text=opener.document.myform.x_Agency_Codetxt&amp;title=Agency%20Code&amp;id=opener.document.myform.x_Agency_Code&amp;dept=A13"/>
    <hyperlink ref="BY119" r:id="rId1711" display="http://web.higov.net/oip/rrs/popup_list_agency_by_login.php?text=opener.document.myform.x_Agency_Codetxt&amp;title=Agency%20Code&amp;id=opener.document.myform.x_Agency_Code&amp;dept=A13"/>
    <hyperlink ref="BY120" r:id="rId1712" display="http://web.higov.net/oip/rrs/popup_list_agency_by_login.php?text=opener.document.myform.x_Agency_Codetxt&amp;title=Agency%20Code&amp;id=opener.document.myform.x_Agency_Code&amp;dept=A13"/>
    <hyperlink ref="BY121" r:id="rId1713" display="http://web.higov.net/oip/rrs/popup_list_agency_by_login.php?text=opener.document.myform.x_Agency_Codetxt&amp;title=Agency%20Code&amp;id=opener.document.myform.x_Agency_Code&amp;dept=A13"/>
    <hyperlink ref="BY122" r:id="rId1714" display="http://web.higov.net/oip/rrs/popup_list_agency_by_login.php?text=opener.document.myform.x_Agency_Codetxt&amp;title=Agency%20Code&amp;id=opener.document.myform.x_Agency_Code&amp;dept=A13"/>
    <hyperlink ref="BY123" r:id="rId1715" display="http://web.higov.net/oip/rrs/popup_list_agency_by_login.php?text=opener.document.myform.x_Agency_Codetxt&amp;title=Agency%20Code&amp;id=opener.document.myform.x_Agency_Code&amp;dept=A13"/>
    <hyperlink ref="BY124" r:id="rId1716" display="http://web.higov.net/oip/rrs/popup_list_agency_by_login.php?text=opener.document.myform.x_Agency_Codetxt&amp;title=Agency%20Code&amp;id=opener.document.myform.x_Agency_Code&amp;dept=A13"/>
    <hyperlink ref="BY125" r:id="rId1717" display="http://web.higov.net/oip/rrs/popup_list_agency_by_login.php?text=opener.document.myform.x_Agency_Codetxt&amp;title=Agency%20Code&amp;id=opener.document.myform.x_Agency_Code&amp;dept=A13"/>
    <hyperlink ref="BY126" r:id="rId1718" display="http://web.higov.net/oip/rrs/popup_list_agency_by_login.php?text=opener.document.myform.x_Agency_Codetxt&amp;title=Agency%20Code&amp;id=opener.document.myform.x_Agency_Code&amp;dept=A13"/>
    <hyperlink ref="BY127" r:id="rId1719" display="http://web.higov.net/oip/rrs/popup_list_agency_by_login.php?text=opener.document.myform.x_Agency_Codetxt&amp;title=Agency%20Code&amp;id=opener.document.myform.x_Agency_Code&amp;dept=A13"/>
    <hyperlink ref="BY128" r:id="rId1720" display="http://web.higov.net/oip/rrs/popup_list_agency_by_login.php?text=opener.document.myform.x_Agency_Codetxt&amp;title=Agency%20Code&amp;id=opener.document.myform.x_Agency_Code&amp;dept=A13"/>
    <hyperlink ref="BY129" r:id="rId1721" display="http://web.higov.net/oip/rrs/popup_list_agency_by_login.php?text=opener.document.myform.x_Agency_Codetxt&amp;title=Agency%20Code&amp;id=opener.document.myform.x_Agency_Code&amp;dept=A13"/>
    <hyperlink ref="BY130" r:id="rId1722" display="http://web.higov.net/oip/rrs/popup_list_agency_by_login.php?text=opener.document.myform.x_Agency_Codetxt&amp;title=Agency%20Code&amp;id=opener.document.myform.x_Agency_Code&amp;dept=A13"/>
    <hyperlink ref="BY131" r:id="rId1723" display="http://web.higov.net/oip/rrs/popup_list_agency_by_login.php?text=opener.document.myform.x_Agency_Codetxt&amp;title=Agency%20Code&amp;id=opener.document.myform.x_Agency_Code&amp;dept=A13"/>
    <hyperlink ref="BY132" r:id="rId1724" display="http://web.higov.net/oip/rrs/popup_list_agency_by_login.php?text=opener.document.myform.x_Agency_Codetxt&amp;title=Agency%20Code&amp;id=opener.document.myform.x_Agency_Code&amp;dept=A13"/>
    <hyperlink ref="BY133" r:id="rId1725" display="http://web.higov.net/oip/rrs/popup_list_agency_by_login.php?text=opener.document.myform.x_Agency_Codetxt&amp;title=Agency%20Code&amp;id=opener.document.myform.x_Agency_Code&amp;dept=A13"/>
    <hyperlink ref="BY134" r:id="rId1726" display="http://web.higov.net/oip/rrs/popup_list_agency_by_login.php?text=opener.document.myform.x_Agency_Codetxt&amp;title=Agency%20Code&amp;id=opener.document.myform.x_Agency_Code&amp;dept=A13"/>
    <hyperlink ref="BY135" r:id="rId1727" display="http://web.higov.net/oip/rrs/popup_list_agency_by_login.php?text=opener.document.myform.x_Agency_Codetxt&amp;title=Agency%20Code&amp;id=opener.document.myform.x_Agency_Code&amp;dept=A13"/>
    <hyperlink ref="BY136" r:id="rId1728" display="http://web.higov.net/oip/rrs/popup_list_agency_by_login.php?text=opener.document.myform.x_Agency_Codetxt&amp;title=Agency%20Code&amp;id=opener.document.myform.x_Agency_Code&amp;dept=A13"/>
    <hyperlink ref="BY137" r:id="rId1729" display="http://web.higov.net/oip/rrs/popup_list_agency_by_login.php?text=opener.document.myform.x_Agency_Codetxt&amp;title=Agency%20Code&amp;id=opener.document.myform.x_Agency_Code&amp;dept=A13"/>
    <hyperlink ref="BY138" r:id="rId1730" display="http://web.higov.net/oip/rrs/popup_list_agency_by_login.php?text=opener.document.myform.x_Agency_Codetxt&amp;title=Agency%20Code&amp;id=opener.document.myform.x_Agency_Code&amp;dept=A13"/>
    <hyperlink ref="BY139" r:id="rId1731" display="http://web.higov.net/oip/rrs/popup_list_agency_by_login.php?text=opener.document.myform.x_Agency_Codetxt&amp;title=Agency%20Code&amp;id=opener.document.myform.x_Agency_Code&amp;dept=A13"/>
    <hyperlink ref="BY140" r:id="rId1732" display="http://web.higov.net/oip/rrs/popup_list_agency_by_login.php?text=opener.document.myform.x_Agency_Codetxt&amp;title=Agency%20Code&amp;id=opener.document.myform.x_Agency_Code&amp;dept=A13"/>
    <hyperlink ref="BY141" r:id="rId1733" display="http://web.higov.net/oip/rrs/popup_list_agency_by_login.php?text=opener.document.myform.x_Agency_Codetxt&amp;title=Agency%20Code&amp;id=opener.document.myform.x_Agency_Code&amp;dept=A13"/>
    <hyperlink ref="BY142" r:id="rId1734" display="http://web.higov.net/oip/rrs/popup_list_agency_by_login.php?text=opener.document.myform.x_Agency_Codetxt&amp;title=Agency%20Code&amp;id=opener.document.myform.x_Agency_Code&amp;dept=A13"/>
    <hyperlink ref="BY143" r:id="rId1735" display="http://web.higov.net/oip/rrs/popup_list_agency_by_login.php?text=opener.document.myform.x_Agency_Codetxt&amp;title=Agency%20Code&amp;id=opener.document.myform.x_Agency_Code&amp;dept=A13"/>
    <hyperlink ref="BY144" r:id="rId1736" display="http://web.higov.net/oip/rrs/popup_list_agency_by_login.php?text=opener.document.myform.x_Agency_Codetxt&amp;title=Agency%20Code&amp;id=opener.document.myform.x_Agency_Code&amp;dept=A13"/>
    <hyperlink ref="BY145" r:id="rId1737" display="http://web.higov.net/oip/rrs/popup_list_agency_by_login.php?text=opener.document.myform.x_Agency_Codetxt&amp;title=Agency%20Code&amp;id=opener.document.myform.x_Agency_Code&amp;dept=A13"/>
    <hyperlink ref="BY146" r:id="rId1738" display="http://web.higov.net/oip/rrs/popup_list_agency_by_login.php?text=opener.document.myform.x_Agency_Codetxt&amp;title=Agency%20Code&amp;id=opener.document.myform.x_Agency_Code&amp;dept=A13"/>
    <hyperlink ref="BY147" r:id="rId1739" display="http://web.higov.net/oip/rrs/popup_list_agency_by_login.php?text=opener.document.myform.x_Agency_Codetxt&amp;title=Agency%20Code&amp;id=opener.document.myform.x_Agency_Code&amp;dept=A13"/>
    <hyperlink ref="BY148" r:id="rId1740" display="http://web.higov.net/oip/rrs/popup_list_agency_by_login.php?text=opener.document.myform.x_Agency_Codetxt&amp;title=Agency%20Code&amp;id=opener.document.myform.x_Agency_Code&amp;dept=A13"/>
    <hyperlink ref="BY149" r:id="rId1741" display="http://web.higov.net/oip/rrs/popup_list_agency_by_login.php?text=opener.document.myform.x_Agency_Codetxt&amp;title=Agency%20Code&amp;id=opener.document.myform.x_Agency_Code&amp;dept=A13"/>
    <hyperlink ref="BY150" r:id="rId1742" display="http://web.higov.net/oip/rrs/popup_list_agency_by_login.php?text=opener.document.myform.x_Agency_Codetxt&amp;title=Agency%20Code&amp;id=opener.document.myform.x_Agency_Code&amp;dept=A13"/>
    <hyperlink ref="BY151" r:id="rId1743" display="http://web.higov.net/oip/rrs/popup_list_agency_by_login.php?text=opener.document.myform.x_Agency_Codetxt&amp;title=Agency%20Code&amp;id=opener.document.myform.x_Agency_Code&amp;dept=A13"/>
    <hyperlink ref="BY152" r:id="rId1744" display="http://web.higov.net/oip/rrs/popup_list_agency_by_login.php?text=opener.document.myform.x_Agency_Codetxt&amp;title=Agency%20Code&amp;id=opener.document.myform.x_Agency_Code&amp;dept=A13"/>
    <hyperlink ref="BY153" r:id="rId1745" display="http://web.higov.net/oip/rrs/popup_list_agency_by_login.php?text=opener.document.myform.x_Agency_Codetxt&amp;title=Agency%20Code&amp;id=opener.document.myform.x_Agency_Code&amp;dept=A13"/>
    <hyperlink ref="BY154" r:id="rId1746" display="http://web.higov.net/oip/rrs/popup_list_agency_by_login.php?text=opener.document.myform.x_Agency_Codetxt&amp;title=Agency%20Code&amp;id=opener.document.myform.x_Agency_Code&amp;dept=A13"/>
    <hyperlink ref="BY155" r:id="rId1747" display="http://web.higov.net/oip/rrs/popup_list_agency_by_login.php?text=opener.document.myform.x_Agency_Codetxt&amp;title=Agency%20Code&amp;id=opener.document.myform.x_Agency_Code&amp;dept=A13"/>
    <hyperlink ref="BY156" r:id="rId1748" display="http://web.higov.net/oip/rrs/popup_list_agency_by_login.php?text=opener.document.myform.x_Agency_Codetxt&amp;title=Agency%20Code&amp;id=opener.document.myform.x_Agency_Code&amp;dept=A13"/>
    <hyperlink ref="BY157" r:id="rId1749" display="http://web.higov.net/oip/rrs/popup_list_agency_by_login.php?text=opener.document.myform.x_Agency_Codetxt&amp;title=Agency%20Code&amp;id=opener.document.myform.x_Agency_Code&amp;dept=A13"/>
    <hyperlink ref="BY158" r:id="rId1750" display="http://web.higov.net/oip/rrs/popup_list_agency_by_login.php?text=opener.document.myform.x_Agency_Codetxt&amp;title=Agency%20Code&amp;id=opener.document.myform.x_Agency_Code&amp;dept=A13"/>
    <hyperlink ref="BY159" r:id="rId1751" display="http://web.higov.net/oip/rrs/popup_list_agency_by_login.php?text=opener.document.myform.x_Agency_Codetxt&amp;title=Agency%20Code&amp;id=opener.document.myform.x_Agency_Code&amp;dept=A13"/>
    <hyperlink ref="BY160" r:id="rId1752" display="http://web.higov.net/oip/rrs/popup_list_agency_by_login.php?text=opener.document.myform.x_Agency_Codetxt&amp;title=Agency%20Code&amp;id=opener.document.myform.x_Agency_Code&amp;dept=A13"/>
    <hyperlink ref="BY161" r:id="rId1753" display="http://web.higov.net/oip/rrs/popup_list_agency_by_login.php?text=opener.document.myform.x_Agency_Codetxt&amp;title=Agency%20Code&amp;id=opener.document.myform.x_Agency_Code&amp;dept=A13"/>
    <hyperlink ref="BY162" r:id="rId1754" display="http://web.higov.net/oip/rrs/popup_list_agency_by_login.php?text=opener.document.myform.x_Agency_Codetxt&amp;title=Agency%20Code&amp;id=opener.document.myform.x_Agency_Code&amp;dept=A13"/>
    <hyperlink ref="BY163" r:id="rId1755" display="http://web.higov.net/oip/rrs/popup_list_agency_by_login.php?text=opener.document.myform.x_Agency_Codetxt&amp;title=Agency%20Code&amp;id=opener.document.myform.x_Agency_Code&amp;dept=A13"/>
    <hyperlink ref="BY164" r:id="rId1756" display="http://web.higov.net/oip/rrs/popup_list_agency_by_login.php?text=opener.document.myform.x_Agency_Codetxt&amp;title=Agency%20Code&amp;id=opener.document.myform.x_Agency_Code&amp;dept=A13"/>
    <hyperlink ref="BY165" r:id="rId1757" display="http://web.higov.net/oip/rrs/popup_list_agency_by_login.php?text=opener.document.myform.x_Agency_Codetxt&amp;title=Agency%20Code&amp;id=opener.document.myform.x_Agency_Code&amp;dept=A13"/>
    <hyperlink ref="BY166" r:id="rId1758" display="http://web.higov.net/oip/rrs/popup_list_agency_by_login.php?text=opener.document.myform.x_Agency_Codetxt&amp;title=Agency%20Code&amp;id=opener.document.myform.x_Agency_Code&amp;dept=A13"/>
    <hyperlink ref="BY167" r:id="rId1759" display="http://web.higov.net/oip/rrs/popup_list_agency_by_login.php?text=opener.document.myform.x_Agency_Codetxt&amp;title=Agency%20Code&amp;id=opener.document.myform.x_Agency_Code&amp;dept=A13"/>
    <hyperlink ref="BY168" r:id="rId1760" display="http://web.higov.net/oip/rrs/popup_list_agency_by_login.php?text=opener.document.myform.x_Agency_Codetxt&amp;title=Agency%20Code&amp;id=opener.document.myform.x_Agency_Code&amp;dept=A13"/>
    <hyperlink ref="BY169" r:id="rId1761" display="http://web.higov.net/oip/rrs/popup_list_agency_by_login.php?text=opener.document.myform.x_Agency_Codetxt&amp;title=Agency%20Code&amp;id=opener.document.myform.x_Agency_Code&amp;dept=A13"/>
    <hyperlink ref="BY170" r:id="rId1762" display="http://web.higov.net/oip/rrs/popup_list_agency_by_login.php?text=opener.document.myform.x_Agency_Codetxt&amp;title=Agency%20Code&amp;id=opener.document.myform.x_Agency_Code&amp;dept=A13"/>
    <hyperlink ref="BY171" r:id="rId1763" display="http://web.higov.net/oip/rrs/popup_list_agency_by_login.php?text=opener.document.myform.x_Agency_Codetxt&amp;title=Agency%20Code&amp;id=opener.document.myform.x_Agency_Code&amp;dept=A13"/>
    <hyperlink ref="BY172" r:id="rId1764" display="http://web.higov.net/oip/rrs/popup_list_agency_by_login.php?text=opener.document.myform.x_Agency_Codetxt&amp;title=Agency%20Code&amp;id=opener.document.myform.x_Agency_Code&amp;dept=A13"/>
    <hyperlink ref="BY173" r:id="rId1765" display="http://web.higov.net/oip/rrs/popup_list_agency_by_login.php?text=opener.document.myform.x_Agency_Codetxt&amp;title=Agency%20Code&amp;id=opener.document.myform.x_Agency_Code&amp;dept=A13"/>
    <hyperlink ref="BY174" r:id="rId1766" display="http://web.higov.net/oip/rrs/popup_list_agency_by_login.php?text=opener.document.myform.x_Agency_Codetxt&amp;title=Agency%20Code&amp;id=opener.document.myform.x_Agency_Code&amp;dept=A13"/>
    <hyperlink ref="BY175" r:id="rId1767" display="http://web.higov.net/oip/rrs/popup_list_agency_by_login.php?text=opener.document.myform.x_Agency_Codetxt&amp;title=Agency%20Code&amp;id=opener.document.myform.x_Agency_Code&amp;dept=A13"/>
    <hyperlink ref="BY176" r:id="rId1768" display="http://web.higov.net/oip/rrs/popup_list_agency_by_login.php?text=opener.document.myform.x_Agency_Codetxt&amp;title=Agency%20Code&amp;id=opener.document.myform.x_Agency_Code&amp;dept=A13"/>
    <hyperlink ref="BY177" r:id="rId1769" display="http://web.higov.net/oip/rrs/popup_list_agency_by_login.php?text=opener.document.myform.x_Agency_Codetxt&amp;title=Agency%20Code&amp;id=opener.document.myform.x_Agency_Code&amp;dept=A13"/>
    <hyperlink ref="BY178" r:id="rId1770" display="http://web.higov.net/oip/rrs/popup_list_agency_by_login.php?text=opener.document.myform.x_Agency_Codetxt&amp;title=Agency%20Code&amp;id=opener.document.myform.x_Agency_Code&amp;dept=A13"/>
    <hyperlink ref="BY179" r:id="rId1771" display="http://web.higov.net/oip/rrs/popup_list_agency_by_login.php?text=opener.document.myform.x_Agency_Codetxt&amp;title=Agency%20Code&amp;id=opener.document.myform.x_Agency_Code&amp;dept=A13"/>
    <hyperlink ref="BY180" r:id="rId1772" display="http://web.higov.net/oip/rrs/popup_list_agency_by_login.php?text=opener.document.myform.x_Agency_Codetxt&amp;title=Agency%20Code&amp;id=opener.document.myform.x_Agency_Code&amp;dept=A13"/>
    <hyperlink ref="BY181" r:id="rId1773" display="http://web.higov.net/oip/rrs/popup_list_agency_by_login.php?text=opener.document.myform.x_Agency_Codetxt&amp;title=Agency%20Code&amp;id=opener.document.myform.x_Agency_Code&amp;dept=A13"/>
    <hyperlink ref="BY182" r:id="rId1774" display="http://web.higov.net/oip/rrs/popup_list_agency_by_login.php?text=opener.document.myform.x_Agency_Codetxt&amp;title=Agency%20Code&amp;id=opener.document.myform.x_Agency_Code&amp;dept=A13"/>
    <hyperlink ref="BY183" r:id="rId1775" display="http://web.higov.net/oip/rrs/popup_list_agency_by_login.php?text=opener.document.myform.x_Agency_Codetxt&amp;title=Agency%20Code&amp;id=opener.document.myform.x_Agency_Code&amp;dept=A13"/>
    <hyperlink ref="BY184" r:id="rId1776" display="http://web.higov.net/oip/rrs/popup_list_agency_by_login.php?text=opener.document.myform.x_Agency_Codetxt&amp;title=Agency%20Code&amp;id=opener.document.myform.x_Agency_Code&amp;dept=A13"/>
    <hyperlink ref="BY185" r:id="rId1777" display="http://web.higov.net/oip/rrs/popup_list_agency_by_login.php?text=opener.document.myform.x_Agency_Codetxt&amp;title=Agency%20Code&amp;id=opener.document.myform.x_Agency_Code&amp;dept=A13"/>
    <hyperlink ref="BY186" r:id="rId1778" display="http://web.higov.net/oip/rrs/popup_list_agency_by_login.php?text=opener.document.myform.x_Agency_Codetxt&amp;title=Agency%20Code&amp;id=opener.document.myform.x_Agency_Code&amp;dept=A13"/>
    <hyperlink ref="BY187" r:id="rId1779" display="http://web.higov.net/oip/rrs/popup_list_agency_by_login.php?text=opener.document.myform.x_Agency_Codetxt&amp;title=Agency%20Code&amp;id=opener.document.myform.x_Agency_Code&amp;dept=A13"/>
    <hyperlink ref="BY188" r:id="rId1780" display="http://web.higov.net/oip/rrs/popup_list_agency_by_login.php?text=opener.document.myform.x_Agency_Codetxt&amp;title=Agency%20Code&amp;id=opener.document.myform.x_Agency_Code&amp;dept=A13"/>
    <hyperlink ref="BY189" r:id="rId1781" display="http://web.higov.net/oip/rrs/popup_list_agency_by_login.php?text=opener.document.myform.x_Agency_Codetxt&amp;title=Agency%20Code&amp;id=opener.document.myform.x_Agency_Code&amp;dept=A13"/>
    <hyperlink ref="BY190" r:id="rId1782" display="http://web.higov.net/oip/rrs/popup_list_agency_by_login.php?text=opener.document.myform.x_Agency_Codetxt&amp;title=Agency%20Code&amp;id=opener.document.myform.x_Agency_Code&amp;dept=A13"/>
    <hyperlink ref="BY191" r:id="rId1783" display="http://web.higov.net/oip/rrs/popup_list_agency_by_login.php?text=opener.document.myform.x_Agency_Codetxt&amp;title=Agency%20Code&amp;id=opener.document.myform.x_Agency_Code&amp;dept=A13"/>
    <hyperlink ref="BY192" r:id="rId1784" display="http://web.higov.net/oip/rrs/popup_list_agency_by_login.php?text=opener.document.myform.x_Agency_Codetxt&amp;title=Agency%20Code&amp;id=opener.document.myform.x_Agency_Code&amp;dept=A13"/>
    <hyperlink ref="BY193" r:id="rId1785" display="http://web.higov.net/oip/rrs/popup_list_agency_by_login.php?text=opener.document.myform.x_Agency_Codetxt&amp;title=Agency%20Code&amp;id=opener.document.myform.x_Agency_Code&amp;dept=A13"/>
    <hyperlink ref="BY194" r:id="rId1786" display="http://web.higov.net/oip/rrs/popup_list_agency_by_login.php?text=opener.document.myform.x_Agency_Codetxt&amp;title=Agency%20Code&amp;id=opener.document.myform.x_Agency_Code&amp;dept=A13"/>
    <hyperlink ref="BY195" r:id="rId1787" display="http://web.higov.net/oip/rrs/popup_list_agency_by_login.php?text=opener.document.myform.x_Agency_Codetxt&amp;title=Agency%20Code&amp;id=opener.document.myform.x_Agency_Code&amp;dept=A13"/>
    <hyperlink ref="BY196" r:id="rId1788" display="http://web.higov.net/oip/rrs/popup_list_agency_by_login.php?text=opener.document.myform.x_Agency_Codetxt&amp;title=Agency%20Code&amp;id=opener.document.myform.x_Agency_Code&amp;dept=A13"/>
    <hyperlink ref="BY197" r:id="rId1789" display="http://web.higov.net/oip/rrs/popup_list_agency_by_login.php?text=opener.document.myform.x_Agency_Codetxt&amp;title=Agency%20Code&amp;id=opener.document.myform.x_Agency_Code&amp;dept=A13"/>
    <hyperlink ref="BY198" r:id="rId1790" display="http://web.higov.net/oip/rrs/popup_list_agency_by_login.php?text=opener.document.myform.x_Agency_Codetxt&amp;title=Agency%20Code&amp;id=opener.document.myform.x_Agency_Code&amp;dept=A13"/>
    <hyperlink ref="BY199" r:id="rId1791" display="http://web.higov.net/oip/rrs/popup_list_agency_by_login.php?text=opener.document.myform.x_Agency_Codetxt&amp;title=Agency%20Code&amp;id=opener.document.myform.x_Agency_Code&amp;dept=A13"/>
    <hyperlink ref="BY200" r:id="rId1792" display="http://web.higov.net/oip/rrs/popup_list_agency_by_login.php?text=opener.document.myform.x_Agency_Codetxt&amp;title=Agency%20Code&amp;id=opener.document.myform.x_Agency_Code&amp;dept=A13"/>
    <hyperlink ref="BY201" r:id="rId1793" display="http://web.higov.net/oip/rrs/popup_list_agency_by_login.php?text=opener.document.myform.x_Agency_Codetxt&amp;title=Agency%20Code&amp;id=opener.document.myform.x_Agency_Code&amp;dept=A13"/>
    <hyperlink ref="BY202" r:id="rId1794" display="http://web.higov.net/oip/rrs/popup_list_agency_by_login.php?text=opener.document.myform.x_Agency_Codetxt&amp;title=Agency%20Code&amp;id=opener.document.myform.x_Agency_Code&amp;dept=A13"/>
    <hyperlink ref="BY203" r:id="rId1795" display="http://web.higov.net/oip/rrs/popup_list_agency_by_login.php?text=opener.document.myform.x_Agency_Codetxt&amp;title=Agency%20Code&amp;id=opener.document.myform.x_Agency_Code&amp;dept=A13"/>
    <hyperlink ref="BY204" r:id="rId1796" display="http://web.higov.net/oip/rrs/popup_list_agency_by_login.php?text=opener.document.myform.x_Agency_Codetxt&amp;title=Agency%20Code&amp;id=opener.document.myform.x_Agency_Code&amp;dept=A13"/>
    <hyperlink ref="BY205" r:id="rId1797" display="http://web.higov.net/oip/rrs/popup_list_agency_by_login.php?text=opener.document.myform.x_Agency_Codetxt&amp;title=Agency%20Code&amp;id=opener.document.myform.x_Agency_Code&amp;dept=A13"/>
    <hyperlink ref="BY206" r:id="rId1798" display="http://web.higov.net/oip/rrs/popup_list_agency_by_login.php?text=opener.document.myform.x_Agency_Codetxt&amp;title=Agency%20Code&amp;id=opener.document.myform.x_Agency_Code&amp;dept=A13"/>
    <hyperlink ref="BY207" r:id="rId1799" display="http://web.higov.net/oip/rrs/popup_list_agency_by_login.php?text=opener.document.myform.x_Agency_Codetxt&amp;title=Agency%20Code&amp;id=opener.document.myform.x_Agency_Code&amp;dept=A13"/>
    <hyperlink ref="BY208" r:id="rId1800" display="http://web.higov.net/oip/rrs/popup_list_agency_by_login.php?text=opener.document.myform.x_Agency_Codetxt&amp;title=Agency%20Code&amp;id=opener.document.myform.x_Agency_Code&amp;dept=A13"/>
    <hyperlink ref="BY209" r:id="rId1801" display="http://web.higov.net/oip/rrs/popup_list_agency_by_login.php?text=opener.document.myform.x_Agency_Codetxt&amp;title=Agency%20Code&amp;id=opener.document.myform.x_Agency_Code&amp;dept=A13"/>
    <hyperlink ref="BY210" r:id="rId1802" display="http://web.higov.net/oip/rrs/popup_list_agency_by_login.php?text=opener.document.myform.x_Agency_Codetxt&amp;title=Agency%20Code&amp;id=opener.document.myform.x_Agency_Code&amp;dept=A13"/>
    <hyperlink ref="BY211" r:id="rId1803" display="http://web.higov.net/oip/rrs/popup_list_agency_by_login.php?text=opener.document.myform.x_Agency_Codetxt&amp;title=Agency%20Code&amp;id=opener.document.myform.x_Agency_Code&amp;dept=A13"/>
    <hyperlink ref="BY212" r:id="rId1804" display="http://web.higov.net/oip/rrs/popup_list_agency_by_login.php?text=opener.document.myform.x_Agency_Codetxt&amp;title=Agency%20Code&amp;id=opener.document.myform.x_Agency_Code&amp;dept=A13"/>
    <hyperlink ref="BY213" r:id="rId1805" display="http://web.higov.net/oip/rrs/popup_list_agency_by_login.php?text=opener.document.myform.x_Agency_Codetxt&amp;title=Agency%20Code&amp;id=opener.document.myform.x_Agency_Code&amp;dept=A13"/>
    <hyperlink ref="BY214" r:id="rId1806" display="http://web.higov.net/oip/rrs/popup_list_agency_by_login.php?text=opener.document.myform.x_Agency_Codetxt&amp;title=Agency%20Code&amp;id=opener.document.myform.x_Agency_Code&amp;dept=A13"/>
    <hyperlink ref="BY215" r:id="rId1807" display="http://web.higov.net/oip/rrs/popup_list_agency_by_login.php?text=opener.document.myform.x_Agency_Codetxt&amp;title=Agency%20Code&amp;id=opener.document.myform.x_Agency_Code&amp;dept=A13"/>
    <hyperlink ref="BY216" r:id="rId1808" display="http://web.higov.net/oip/rrs/popup_list_agency_by_login.php?text=opener.document.myform.x_Agency_Codetxt&amp;title=Agency%20Code&amp;id=opener.document.myform.x_Agency_Code&amp;dept=A13"/>
    <hyperlink ref="BY217" r:id="rId1809" display="http://web.higov.net/oip/rrs/popup_list_agency_by_login.php?text=opener.document.myform.x_Agency_Codetxt&amp;title=Agency%20Code&amp;id=opener.document.myform.x_Agency_Code&amp;dept=A13"/>
    <hyperlink ref="BY218" r:id="rId1810" display="http://web.higov.net/oip/rrs/popup_list_agency_by_login.php?text=opener.document.myform.x_Agency_Codetxt&amp;title=Agency%20Code&amp;id=opener.document.myform.x_Agency_Code&amp;dept=A13"/>
    <hyperlink ref="BY219" r:id="rId1811" display="http://web.higov.net/oip/rrs/popup_list_agency_by_login.php?text=opener.document.myform.x_Agency_Codetxt&amp;title=Agency%20Code&amp;id=opener.document.myform.x_Agency_Code&amp;dept=A13"/>
    <hyperlink ref="BY220" r:id="rId1812" display="http://web.higov.net/oip/rrs/popup_list_agency_by_login.php?text=opener.document.myform.x_Agency_Codetxt&amp;title=Agency%20Code&amp;id=opener.document.myform.x_Agency_Code&amp;dept=A13"/>
    <hyperlink ref="BY221" r:id="rId1813" display="http://web.higov.net/oip/rrs/popup_list_agency_by_login.php?text=opener.document.myform.x_Agency_Codetxt&amp;title=Agency%20Code&amp;id=opener.document.myform.x_Agency_Code&amp;dept=A13"/>
    <hyperlink ref="BY222" r:id="rId1814" display="http://web.higov.net/oip/rrs/popup_list_agency_by_login.php?text=opener.document.myform.x_Agency_Codetxt&amp;title=Agency%20Code&amp;id=opener.document.myform.x_Agency_Code&amp;dept=A13"/>
    <hyperlink ref="BY223" r:id="rId1815" display="http://web.higov.net/oip/rrs/popup_list_agency_by_login.php?text=opener.document.myform.x_Agency_Codetxt&amp;title=Agency%20Code&amp;id=opener.document.myform.x_Agency_Code&amp;dept=A13"/>
    <hyperlink ref="BY224" r:id="rId1816" display="http://web.higov.net/oip/rrs/popup_list_agency_by_login.php?text=opener.document.myform.x_Agency_Codetxt&amp;title=Agency%20Code&amp;id=opener.document.myform.x_Agency_Code&amp;dept=A13"/>
    <hyperlink ref="BY225" r:id="rId1817" display="http://web.higov.net/oip/rrs/popup_list_agency_by_login.php?text=opener.document.myform.x_Agency_Codetxt&amp;title=Agency%20Code&amp;id=opener.document.myform.x_Agency_Code&amp;dept=A13"/>
    <hyperlink ref="BY226" r:id="rId1818" display="http://web.higov.net/oip/rrs/popup_list_agency_by_login.php?text=opener.document.myform.x_Agency_Codetxt&amp;title=Agency%20Code&amp;id=opener.document.myform.x_Agency_Code&amp;dept=A13"/>
    <hyperlink ref="BY227" r:id="rId1819" display="http://web.higov.net/oip/rrs/popup_list_agency_by_login.php?text=opener.document.myform.x_Agency_Codetxt&amp;title=Agency%20Code&amp;id=opener.document.myform.x_Agency_Code&amp;dept=A13"/>
    <hyperlink ref="BY228" r:id="rId1820" display="http://web.higov.net/oip/rrs/popup_list_agency_by_login.php?text=opener.document.myform.x_Agency_Codetxt&amp;title=Agency%20Code&amp;id=opener.document.myform.x_Agency_Code&amp;dept=A13"/>
    <hyperlink ref="BY229" r:id="rId1821" display="http://web.higov.net/oip/rrs/popup_list_agency_by_login.php?text=opener.document.myform.x_Agency_Codetxt&amp;title=Agency%20Code&amp;id=opener.document.myform.x_Agency_Code&amp;dept=A13"/>
    <hyperlink ref="BY230" r:id="rId1822" display="http://web.higov.net/oip/rrs/popup_list_agency_by_login.php?text=opener.document.myform.x_Agency_Codetxt&amp;title=Agency%20Code&amp;id=opener.document.myform.x_Agency_Code&amp;dept=A13"/>
    <hyperlink ref="BY231" r:id="rId1823" display="http://web.higov.net/oip/rrs/popup_list_agency_by_login.php?text=opener.document.myform.x_Agency_Codetxt&amp;title=Agency%20Code&amp;id=opener.document.myform.x_Agency_Code&amp;dept=A13"/>
    <hyperlink ref="BY232" r:id="rId1824" display="http://web.higov.net/oip/rrs/popup_list_agency_by_login.php?text=opener.document.myform.x_Agency_Codetxt&amp;title=Agency%20Code&amp;id=opener.document.myform.x_Agency_Code&amp;dept=A13"/>
    <hyperlink ref="BY233" r:id="rId1825" display="http://web.higov.net/oip/rrs/popup_list_agency_by_login.php?text=opener.document.myform.x_Agency_Codetxt&amp;title=Agency%20Code&amp;id=opener.document.myform.x_Agency_Code&amp;dept=A13"/>
    <hyperlink ref="BY234" r:id="rId1826" display="http://web.higov.net/oip/rrs/popup_list_agency_by_login.php?text=opener.document.myform.x_Agency_Codetxt&amp;title=Agency%20Code&amp;id=opener.document.myform.x_Agency_Code&amp;dept=A13"/>
    <hyperlink ref="BY235" r:id="rId1827" display="http://web.higov.net/oip/rrs/popup_list_agency_by_login.php?text=opener.document.myform.x_Agency_Codetxt&amp;title=Agency%20Code&amp;id=opener.document.myform.x_Agency_Code&amp;dept=A13"/>
    <hyperlink ref="BY236" r:id="rId1828" display="http://web.higov.net/oip/rrs/popup_list_agency_by_login.php?text=opener.document.myform.x_Agency_Codetxt&amp;title=Agency%20Code&amp;id=opener.document.myform.x_Agency_Code&amp;dept=A13"/>
    <hyperlink ref="BY237" r:id="rId1829" display="http://web.higov.net/oip/rrs/popup_list_agency_by_login.php?text=opener.document.myform.x_Agency_Codetxt&amp;title=Agency%20Code&amp;id=opener.document.myform.x_Agency_Code&amp;dept=A13"/>
    <hyperlink ref="BY238" r:id="rId1830" display="http://web.higov.net/oip/rrs/popup_list_agency_by_login.php?text=opener.document.myform.x_Agency_Codetxt&amp;title=Agency%20Code&amp;id=opener.document.myform.x_Agency_Code&amp;dept=A13"/>
    <hyperlink ref="BY239" r:id="rId1831" display="http://web.higov.net/oip/rrs/popup_list_agency_by_login.php?text=opener.document.myform.x_Agency_Codetxt&amp;title=Agency%20Code&amp;id=opener.document.myform.x_Agency_Code&amp;dept=A13"/>
    <hyperlink ref="BY240" r:id="rId1832" display="http://web.higov.net/oip/rrs/popup_list_agency_by_login.php?text=opener.document.myform.x_Agency_Codetxt&amp;title=Agency%20Code&amp;id=opener.document.myform.x_Agency_Code&amp;dept=A13"/>
    <hyperlink ref="BY241" r:id="rId1833" display="http://web.higov.net/oip/rrs/popup_list_agency_by_login.php?text=opener.document.myform.x_Agency_Codetxt&amp;title=Agency%20Code&amp;id=opener.document.myform.x_Agency_Code&amp;dept=A13"/>
    <hyperlink ref="BY242" r:id="rId1834" display="http://web.higov.net/oip/rrs/popup_list_agency_by_login.php?text=opener.document.myform.x_Agency_Codetxt&amp;title=Agency%20Code&amp;id=opener.document.myform.x_Agency_Code&amp;dept=A13"/>
    <hyperlink ref="BY243" r:id="rId1835" display="http://web.higov.net/oip/rrs/popup_list_agency_by_login.php?text=opener.document.myform.x_Agency_Codetxt&amp;title=Agency%20Code&amp;id=opener.document.myform.x_Agency_Code&amp;dept=A13"/>
    <hyperlink ref="BY244" r:id="rId1836" display="http://web.higov.net/oip/rrs/popup_list_agency_by_login.php?text=opener.document.myform.x_Agency_Codetxt&amp;title=Agency%20Code&amp;id=opener.document.myform.x_Agency_Code&amp;dept=A13"/>
    <hyperlink ref="BY245" r:id="rId1837" display="http://web.higov.net/oip/rrs/popup_list_agency_by_login.php?text=opener.document.myform.x_Agency_Codetxt&amp;title=Agency%20Code&amp;id=opener.document.myform.x_Agency_Code&amp;dept=A13"/>
    <hyperlink ref="BY246" r:id="rId1838" display="http://web.higov.net/oip/rrs/popup_list_agency_by_login.php?text=opener.document.myform.x_Agency_Codetxt&amp;title=Agency%20Code&amp;id=opener.document.myform.x_Agency_Code&amp;dept=A13"/>
    <hyperlink ref="BY247" r:id="rId1839" display="http://web.higov.net/oip/rrs/popup_list_agency_by_login.php?text=opener.document.myform.x_Agency_Codetxt&amp;title=Agency%20Code&amp;id=opener.document.myform.x_Agency_Code&amp;dept=A13"/>
    <hyperlink ref="BY248"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7" r:id="rId1846" display="http://web.higov.net/oip/rrs/popup_list_agency_by_login.php?text=opener.document.myform.x_Agency_Codetxt&amp;title=Agency%20Code&amp;id=opener.document.myform.x_Agency_Code&amp;dept=A34"/>
    <hyperlink ref="CA18" r:id="rId1847" display="http://web.higov.net/oip/rrs/popup_list_agency_by_login.php?text=opener.document.myform.x_Agency_Codetxt&amp;title=Agency%20Code&amp;id=opener.document.myform.x_Agency_Code&amp;dept=A34"/>
    <hyperlink ref="CA19" r:id="rId1848" display="http://web.higov.net/oip/rrs/popup_list_agency_by_login.php?text=opener.document.myform.x_Agency_Codetxt&amp;title=Agency%20Code&amp;id=opener.document.myform.x_Agency_Code&amp;dept=A34"/>
    <hyperlink ref="CA20" r:id="rId1849" display="http://web.higov.net/oip/rrs/popup_list_agency_by_login.php?text=opener.document.myform.x_Agency_Codetxt&amp;title=Agency%20Code&amp;id=opener.document.myform.x_Agency_Code&amp;dept=A34"/>
    <hyperlink ref="CA21" r:id="rId1850" display="http://web.higov.net/oip/rrs/popup_list_agency_by_login.php?text=opener.document.myform.x_Agency_Codetxt&amp;title=Agency%20Code&amp;id=opener.document.myform.x_Agency_Code&amp;dept=A34"/>
    <hyperlink ref="CA22" r:id="rId1851" display="http://web.higov.net/oip/rrs/popup_list_agency_by_login.php?text=opener.document.myform.x_Agency_Codetxt&amp;title=Agency%20Code&amp;id=opener.document.myform.x_Agency_Code&amp;dept=A34"/>
    <hyperlink ref="CA23" r:id="rId1852" display="http://web.higov.net/oip/rrs/popup_list_agency_by_login.php?text=opener.document.myform.x_Agency_Codetxt&amp;title=Agency%20Code&amp;id=opener.document.myform.x_Agency_Code&amp;dept=A34"/>
    <hyperlink ref="CA24" r:id="rId1853" display="http://web.higov.net/oip/rrs/popup_list_agency_by_login.php?text=opener.document.myform.x_Agency_Codetxt&amp;title=Agency%20Code&amp;id=opener.document.myform.x_Agency_Code&amp;dept=A34"/>
    <hyperlink ref="CA25" r:id="rId1854" display="http://web.higov.net/oip/rrs/popup_list_agency_by_login.php?text=opener.document.myform.x_Agency_Codetxt&amp;title=Agency%20Code&amp;id=opener.document.myform.x_Agency_Code&amp;dept=A34"/>
    <hyperlink ref="CA26" r:id="rId1855" display="http://web.higov.net/oip/rrs/popup_list_agency_by_login.php?text=opener.document.myform.x_Agency_Codetxt&amp;title=Agency%20Code&amp;id=opener.document.myform.x_Agency_Code&amp;dept=A34"/>
    <hyperlink ref="CA27" r:id="rId1856" display="http://web.higov.net/oip/rrs/popup_list_agency_by_login.php?text=opener.document.myform.x_Agency_Codetxt&amp;title=Agency%20Code&amp;id=opener.document.myform.x_Agency_Code&amp;dept=A34"/>
    <hyperlink ref="CA28" r:id="rId1857" display="http://web.higov.net/oip/rrs/popup_list_agency_by_login.php?text=opener.document.myform.x_Agency_Codetxt&amp;title=Agency%20Code&amp;id=opener.document.myform.x_Agency_Code&amp;dept=A34"/>
    <hyperlink ref="CA29" r:id="rId1858" display="http://web.higov.net/oip/rrs/popup_list_agency_by_login.php?text=opener.document.myform.x_Agency_Codetxt&amp;title=Agency%20Code&amp;id=opener.document.myform.x_Agency_Code&amp;dept=A34"/>
    <hyperlink ref="CA30" r:id="rId1859" display="http://web.higov.net/oip/rrs/popup_list_agency_by_login.php?text=opener.document.myform.x_Agency_Codetxt&amp;title=Agency%20Code&amp;id=opener.document.myform.x_Agency_Code&amp;dept=A34"/>
    <hyperlink ref="CA31" r:id="rId1860" display="http://web.higov.net/oip/rrs/popup_list_agency_by_login.php?text=opener.document.myform.x_Agency_Codetxt&amp;title=Agency%20Code&amp;id=opener.document.myform.x_Agency_Code&amp;dept=A34"/>
    <hyperlink ref="CA32" r:id="rId1861" display="http://web.higov.net/oip/rrs/popup_list_agency_by_login.php?text=opener.document.myform.x_Agency_Codetxt&amp;title=Agency%20Code&amp;id=opener.document.myform.x_Agency_Code&amp;dept=A34"/>
    <hyperlink ref="CA33" r:id="rId1862" display="http://web.higov.net/oip/rrs/popup_list_agency_by_login.php?text=opener.document.myform.x_Agency_Codetxt&amp;title=Agency%20Code&amp;id=opener.document.myform.x_Agency_Code&amp;dept=A34"/>
    <hyperlink ref="CA34" r:id="rId1863" display="http://web.higov.net/oip/rrs/popup_list_agency_by_login.php?text=opener.document.myform.x_Agency_Codetxt&amp;title=Agency%20Code&amp;id=opener.document.myform.x_Agency_Code&amp;dept=A34"/>
    <hyperlink ref="CA35" r:id="rId1864" display="http://web.higov.net/oip/rrs/popup_list_agency_by_login.php?text=opener.document.myform.x_Agency_Codetxt&amp;title=Agency%20Code&amp;id=opener.document.myform.x_Agency_Code&amp;dept=A34"/>
    <hyperlink ref="CA36" r:id="rId1865" display="http://web.higov.net/oip/rrs/popup_list_agency_by_login.php?text=opener.document.myform.x_Agency_Codetxt&amp;title=Agency%20Code&amp;id=opener.document.myform.x_Agency_Code&amp;dept=A34"/>
    <hyperlink ref="CA37" r:id="rId1866" display="http://web.higov.net/oip/rrs/popup_list_agency_by_login.php?text=opener.document.myform.x_Agency_Codetxt&amp;title=Agency%20Code&amp;id=opener.document.myform.x_Agency_Code&amp;dept=A34"/>
    <hyperlink ref="CA38" r:id="rId1867" display="http://web.higov.net/oip/rrs/popup_list_agency_by_login.php?text=opener.document.myform.x_Agency_Codetxt&amp;title=Agency%20Code&amp;id=opener.document.myform.x_Agency_Code&amp;dept=A34"/>
    <hyperlink ref="CA39" r:id="rId1868" display="http://web.higov.net/oip/rrs/popup_list_agency_by_login.php?text=opener.document.myform.x_Agency_Codetxt&amp;title=Agency%20Code&amp;id=opener.document.myform.x_Agency_Code&amp;dept=A34"/>
    <hyperlink ref="CA40" r:id="rId1869" display="http://web.higov.net/oip/rrs/popup_list_agency_by_login.php?text=opener.document.myform.x_Agency_Codetxt&amp;title=Agency%20Code&amp;id=opener.document.myform.x_Agency_Code&amp;dept=A34"/>
    <hyperlink ref="CA41" r:id="rId1870" display="http://web.higov.net/oip/rrs/popup_list_agency_by_login.php?text=opener.document.myform.x_Agency_Codetxt&amp;title=Agency%20Code&amp;id=opener.document.myform.x_Agency_Code&amp;dept=A34"/>
    <hyperlink ref="CA42" r:id="rId1871" display="http://web.higov.net/oip/rrs/popup_list_agency_by_login.php?text=opener.document.myform.x_Agency_Codetxt&amp;title=Agency%20Code&amp;id=opener.document.myform.x_Agency_Code&amp;dept=A34"/>
    <hyperlink ref="CA43" r:id="rId1872" display="http://web.higov.net/oip/rrs/popup_list_agency_by_login.php?text=opener.document.myform.x_Agency_Codetxt&amp;title=Agency%20Code&amp;id=opener.document.myform.x_Agency_Code&amp;dept=A34"/>
    <hyperlink ref="CA44" r:id="rId1873" display="http://web.higov.net/oip/rrs/popup_list_agency_by_login.php?text=opener.document.myform.x_Agency_Codetxt&amp;title=Agency%20Code&amp;id=opener.document.myform.x_Agency_Code&amp;dept=A34"/>
    <hyperlink ref="CA45" r:id="rId1874" display="http://web.higov.net/oip/rrs/popup_list_agency_by_login.php?text=opener.document.myform.x_Agency_Codetxt&amp;title=Agency%20Code&amp;id=opener.document.myform.x_Agency_Code&amp;dept=A34"/>
    <hyperlink ref="CA46" r:id="rId1875" display="http://web.higov.net/oip/rrs/popup_list_agency_by_login.php?text=opener.document.myform.x_Agency_Codetxt&amp;title=Agency%20Code&amp;id=opener.document.myform.x_Agency_Code&amp;dept=A34"/>
    <hyperlink ref="CA47" r:id="rId1876" display="http://web.higov.net/oip/rrs/popup_list_agency_by_login.php?text=opener.document.myform.x_Agency_Codetxt&amp;title=Agency%20Code&amp;id=opener.document.myform.x_Agency_Code&amp;dept=A34"/>
    <hyperlink ref="CA48" r:id="rId1877" display="http://web.higov.net/oip/rrs/popup_list_agency_by_login.php?text=opener.document.myform.x_Agency_Codetxt&amp;title=Agency%20Code&amp;id=opener.document.myform.x_Agency_Code&amp;dept=A34"/>
    <hyperlink ref="CA49" r:id="rId1878" display="http://web.higov.net/oip/rrs/popup_list_agency_by_login.php?text=opener.document.myform.x_Agency_Codetxt&amp;title=Agency%20Code&amp;id=opener.document.myform.x_Agency_Code&amp;dept=A34"/>
    <hyperlink ref="CA50" r:id="rId1879" display="http://web.higov.net/oip/rrs/popup_list_agency_by_login.php?text=opener.document.myform.x_Agency_Codetxt&amp;title=Agency%20Code&amp;id=opener.document.myform.x_Agency_Code&amp;dept=A34"/>
    <hyperlink ref="CA51" r:id="rId1880" display="http://web.higov.net/oip/rrs/popup_list_agency_by_login.php?text=opener.document.myform.x_Agency_Codetxt&amp;title=Agency%20Code&amp;id=opener.document.myform.x_Agency_Code&amp;dept=A34"/>
    <hyperlink ref="CA52" r:id="rId1881" display="http://web.higov.net/oip/rrs/popup_list_agency_by_login.php?text=opener.document.myform.x_Agency_Codetxt&amp;title=Agency%20Code&amp;id=opener.document.myform.x_Agency_Code&amp;dept=A34"/>
    <hyperlink ref="CA53" r:id="rId1882" display="http://web.higov.net/oip/rrs/popup_list_agency_by_login.php?text=opener.document.myform.x_Agency_Codetxt&amp;title=Agency%20Code&amp;id=opener.document.myform.x_Agency_Code&amp;dept=A34"/>
    <hyperlink ref="CA54" r:id="rId1883" display="http://web.higov.net/oip/rrs/popup_list_agency_by_login.php?text=opener.document.myform.x_Agency_Codetxt&amp;title=Agency%20Code&amp;id=opener.document.myform.x_Agency_Code&amp;dept=A34"/>
    <hyperlink ref="CA55" r:id="rId1884" display="http://web.higov.net/oip/rrs/popup_list_agency_by_login.php?text=opener.document.myform.x_Agency_Codetxt&amp;title=Agency%20Code&amp;id=opener.document.myform.x_Agency_Code&amp;dept=A34"/>
    <hyperlink ref="CA56" r:id="rId1885" display="http://web.higov.net/oip/rrs/popup_list_agency_by_login.php?text=opener.document.myform.x_Agency_Codetxt&amp;title=Agency%20Code&amp;id=opener.document.myform.x_Agency_Code&amp;dept=A34"/>
    <hyperlink ref="CA57" r:id="rId1886" display="http://web.higov.net/oip/rrs/popup_list_agency_by_login.php?text=opener.document.myform.x_Agency_Codetxt&amp;title=Agency%20Code&amp;id=opener.document.myform.x_Agency_Code&amp;dept=A34"/>
    <hyperlink ref="CA58" r:id="rId1887" display="http://web.higov.net/oip/rrs/popup_list_agency_by_login.php?text=opener.document.myform.x_Agency_Codetxt&amp;title=Agency%20Code&amp;id=opener.document.myform.x_Agency_Code&amp;dept=A34"/>
    <hyperlink ref="CA59" r:id="rId1888" display="http://web.higov.net/oip/rrs/popup_list_agency_by_login.php?text=opener.document.myform.x_Agency_Codetxt&amp;title=Agency%20Code&amp;id=opener.document.myform.x_Agency_Code&amp;dept=A34"/>
    <hyperlink ref="CA60" r:id="rId1889" display="http://web.higov.net/oip/rrs/popup_list_agency_by_login.php?text=opener.document.myform.x_Agency_Codetxt&amp;title=Agency%20Code&amp;id=opener.document.myform.x_Agency_Code&amp;dept=A34"/>
    <hyperlink ref="CA61" r:id="rId1890" display="http://web.higov.net/oip/rrs/popup_list_agency_by_login.php?text=opener.document.myform.x_Agency_Codetxt&amp;title=Agency%20Code&amp;id=opener.document.myform.x_Agency_Code&amp;dept=A34"/>
    <hyperlink ref="CA62" r:id="rId1891" display="http://web.higov.net/oip/rrs/popup_list_agency_by_login.php?text=opener.document.myform.x_Agency_Codetxt&amp;title=Agency%20Code&amp;id=opener.document.myform.x_Agency_Code&amp;dept=A34"/>
    <hyperlink ref="CA63" r:id="rId1892" display="http://web.higov.net/oip/rrs/popup_list_agency_by_login.php?text=opener.document.myform.x_Agency_Codetxt&amp;title=Agency%20Code&amp;id=opener.document.myform.x_Agency_Code&amp;dept=A34"/>
    <hyperlink ref="CA64" r:id="rId1893" display="http://web.higov.net/oip/rrs/popup_list_agency_by_login.php?text=opener.document.myform.x_Agency_Codetxt&amp;title=Agency%20Code&amp;id=opener.document.myform.x_Agency_Code&amp;dept=A34"/>
    <hyperlink ref="CA65" r:id="rId1894" display="http://web.higov.net/oip/rrs/popup_list_agency_by_login.php?text=opener.document.myform.x_Agency_Codetxt&amp;title=Agency%20Code&amp;id=opener.document.myform.x_Agency_Code&amp;dept=A34"/>
    <hyperlink ref="CA66" r:id="rId1895" display="http://web.higov.net/oip/rrs/popup_list_agency_by_login.php?text=opener.document.myform.x_Agency_Codetxt&amp;title=Agency%20Code&amp;id=opener.document.myform.x_Agency_Code&amp;dept=A34"/>
    <hyperlink ref="CA67" r:id="rId1896" display="http://web.higov.net/oip/rrs/popup_list_agency_by_login.php?text=opener.document.myform.x_Agency_Codetxt&amp;title=Agency%20Code&amp;id=opener.document.myform.x_Agency_Code&amp;dept=A34"/>
    <hyperlink ref="CA68" r:id="rId1897" display="http://web.higov.net/oip/rrs/popup_list_agency_by_login.php?text=opener.document.myform.x_Agency_Codetxt&amp;title=Agency%20Code&amp;id=opener.document.myform.x_Agency_Code&amp;dept=A34"/>
    <hyperlink ref="CA69" r:id="rId1898" display="http://web.higov.net/oip/rrs/popup_list_agency_by_login.php?text=opener.document.myform.x_Agency_Codetxt&amp;title=Agency%20Code&amp;id=opener.document.myform.x_Agency_Code&amp;dept=A34"/>
    <hyperlink ref="CA70" r:id="rId1899" display="http://web.higov.net/oip/rrs/popup_list_agency_by_login.php?text=opener.document.myform.x_Agency_Codetxt&amp;title=Agency%20Code&amp;id=opener.document.myform.x_Agency_Code&amp;dept=A34"/>
    <hyperlink ref="CA71" r:id="rId1900" display="http://web.higov.net/oip/rrs/popup_list_agency_by_login.php?text=opener.document.myform.x_Agency_Codetxt&amp;title=Agency%20Code&amp;id=opener.document.myform.x_Agency_Code&amp;dept=A34"/>
    <hyperlink ref="CA72" r:id="rId1901" display="http://web.higov.net/oip/rrs/popup_list_agency_by_login.php?text=opener.document.myform.x_Agency_Codetxt&amp;title=Agency%20Code&amp;id=opener.document.myform.x_Agency_Code&amp;dept=A34"/>
    <hyperlink ref="CA73" r:id="rId1902" display="http://web.higov.net/oip/rrs/popup_list_agency_by_login.php?text=opener.document.myform.x_Agency_Codetxt&amp;title=Agency%20Code&amp;id=opener.document.myform.x_Agency_Code&amp;dept=A34"/>
    <hyperlink ref="CA74" r:id="rId1903" display="http://web.higov.net/oip/rrs/popup_list_agency_by_login.php?text=opener.document.myform.x_Agency_Codetxt&amp;title=Agency%20Code&amp;id=opener.document.myform.x_Agency_Code&amp;dept=A34"/>
    <hyperlink ref="CA75" r:id="rId1904" display="http://web.higov.net/oip/rrs/popup_list_agency_by_login.php?text=opener.document.myform.x_Agency_Codetxt&amp;title=Agency%20Code&amp;id=opener.document.myform.x_Agency_Code&amp;dept=A34"/>
    <hyperlink ref="CA76" r:id="rId1905" display="http://web.higov.net/oip/rrs/popup_list_agency_by_login.php?text=opener.document.myform.x_Agency_Codetxt&amp;title=Agency%20Code&amp;id=opener.document.myform.x_Agency_Code&amp;dept=A34"/>
    <hyperlink ref="CA77" r:id="rId1906" display="http://web.higov.net/oip/rrs/popup_list_agency_by_login.php?text=opener.document.myform.x_Agency_Codetxt&amp;title=Agency%20Code&amp;id=opener.document.myform.x_Agency_Code&amp;dept=A34"/>
    <hyperlink ref="CA78" r:id="rId1907" display="http://web.higov.net/oip/rrs/popup_list_agency_by_login.php?text=opener.document.myform.x_Agency_Codetxt&amp;title=Agency%20Code&amp;id=opener.document.myform.x_Agency_Code&amp;dept=A34"/>
    <hyperlink ref="CA79" r:id="rId1908" display="http://web.higov.net/oip/rrs/popup_list_agency_by_login.php?text=opener.document.myform.x_Agency_Codetxt&amp;title=Agency%20Code&amp;id=opener.document.myform.x_Agency_Code&amp;dept=A34"/>
    <hyperlink ref="CA80" r:id="rId1909" display="http://web.higov.net/oip/rrs/popup_list_agency_by_login.php?text=opener.document.myform.x_Agency_Codetxt&amp;title=Agency%20Code&amp;id=opener.document.myform.x_Agency_Code&amp;dept=A34"/>
    <hyperlink ref="CA81" r:id="rId1910" display="http://web.higov.net/oip/rrs/popup_list_agency_by_login.php?text=opener.document.myform.x_Agency_Codetxt&amp;title=Agency%20Code&amp;id=opener.document.myform.x_Agency_Code&amp;dept=A34"/>
    <hyperlink ref="CA82" r:id="rId1911" display="http://web.higov.net/oip/rrs/popup_list_agency_by_login.php?text=opener.document.myform.x_Agency_Codetxt&amp;title=Agency%20Code&amp;id=opener.document.myform.x_Agency_Code&amp;dept=A34"/>
    <hyperlink ref="CA83" r:id="rId1912" display="http://web.higov.net/oip/rrs/popup_list_agency_by_login.php?text=opener.document.myform.x_Agency_Codetxt&amp;title=Agency%20Code&amp;id=opener.document.myform.x_Agency_Code&amp;dept=A34"/>
    <hyperlink ref="CA84" r:id="rId1913" display="http://web.higov.net/oip/rrs/popup_list_agency_by_login.php?text=opener.document.myform.x_Agency_Codetxt&amp;title=Agency%20Code&amp;id=opener.document.myform.x_Agency_Code&amp;dept=A34"/>
    <hyperlink ref="CA85" r:id="rId1914" display="http://web.higov.net/oip/rrs/popup_list_agency_by_login.php?text=opener.document.myform.x_Agency_Codetxt&amp;title=Agency%20Code&amp;id=opener.document.myform.x_Agency_Code&amp;dept=A34"/>
    <hyperlink ref="CA86" r:id="rId1915" display="http://web.higov.net/oip/rrs/popup_list_agency_by_login.php?text=opener.document.myform.x_Agency_Codetxt&amp;title=Agency%20Code&amp;id=opener.document.myform.x_Agency_Code&amp;dept=A34"/>
    <hyperlink ref="CA87" r:id="rId1916" display="http://web.higov.net/oip/rrs/popup_list_agency_by_login.php?text=opener.document.myform.x_Agency_Codetxt&amp;title=Agency%20Code&amp;id=opener.document.myform.x_Agency_Code&amp;dept=A34"/>
    <hyperlink ref="CA88" r:id="rId1917" display="http://web.higov.net/oip/rrs/popup_list_agency_by_login.php?text=opener.document.myform.x_Agency_Codetxt&amp;title=Agency%20Code&amp;id=opener.document.myform.x_Agency_Code&amp;dept=A34"/>
    <hyperlink ref="CA89" r:id="rId1918" display="http://web.higov.net/oip/rrs/popup_list_agency_by_login.php?text=opener.document.myform.x_Agency_Codetxt&amp;title=Agency%20Code&amp;id=opener.document.myform.x_Agency_Code&amp;dept=A34"/>
    <hyperlink ref="CA90" r:id="rId1919" display="http://web.higov.net/oip/rrs/popup_list_agency_by_login.php?text=opener.document.myform.x_Agency_Codetxt&amp;title=Agency%20Code&amp;id=opener.document.myform.x_Agency_Code&amp;dept=A34"/>
    <hyperlink ref="CA91" r:id="rId1920" display="http://web.higov.net/oip/rrs/popup_list_agency_by_login.php?text=opener.document.myform.x_Agency_Codetxt&amp;title=Agency%20Code&amp;id=opener.document.myform.x_Agency_Code&amp;dept=A34"/>
    <hyperlink ref="CA92" r:id="rId1921" display="http://web.higov.net/oip/rrs/popup_list_agency_by_login.php?text=opener.document.myform.x_Agency_Codetxt&amp;title=Agency%20Code&amp;id=opener.document.myform.x_Agency_Code&amp;dept=A34"/>
    <hyperlink ref="CA93" r:id="rId1922" display="http://web.higov.net/oip/rrs/popup_list_agency_by_login.php?text=opener.document.myform.x_Agency_Codetxt&amp;title=Agency%20Code&amp;id=opener.document.myform.x_Agency_Code&amp;dept=A34"/>
    <hyperlink ref="CA94" r:id="rId1923" display="http://web.higov.net/oip/rrs/popup_list_agency_by_login.php?text=opener.document.myform.x_Agency_Codetxt&amp;title=Agency%20Code&amp;id=opener.document.myform.x_Agency_Code&amp;dept=A34"/>
    <hyperlink ref="CA95" r:id="rId1924" display="http://web.higov.net/oip/rrs/popup_list_agency_by_login.php?text=opener.document.myform.x_Agency_Codetxt&amp;title=Agency%20Code&amp;id=opener.document.myform.x_Agency_Code&amp;dept=A34"/>
    <hyperlink ref="CA96" r:id="rId1925" display="http://web.higov.net/oip/rrs/popup_list_agency_by_login.php?text=opener.document.myform.x_Agency_Codetxt&amp;title=Agency%20Code&amp;id=opener.document.myform.x_Agency_Code&amp;dept=A34"/>
    <hyperlink ref="CA97" r:id="rId1926" display="http://web.higov.net/oip/rrs/popup_list_agency_by_login.php?text=opener.document.myform.x_Agency_Codetxt&amp;title=Agency%20Code&amp;id=opener.document.myform.x_Agency_Code&amp;dept=A34"/>
    <hyperlink ref="CA98" r:id="rId1927" display="http://web.higov.net/oip/rrs/popup_list_agency_by_login.php?text=opener.document.myform.x_Agency_Codetxt&amp;title=Agency%20Code&amp;id=opener.document.myform.x_Agency_Code&amp;dept=A34"/>
    <hyperlink ref="CA99" r:id="rId1928" display="http://web.higov.net/oip/rrs/popup_list_agency_by_login.php?text=opener.document.myform.x_Agency_Codetxt&amp;title=Agency%20Code&amp;id=opener.document.myform.x_Agency_Code&amp;dept=A34"/>
    <hyperlink ref="CA100" r:id="rId1929" display="http://web.higov.net/oip/rrs/popup_list_agency_by_login.php?text=opener.document.myform.x_Agency_Codetxt&amp;title=Agency%20Code&amp;id=opener.document.myform.x_Agency_Code&amp;dept=A34"/>
    <hyperlink ref="CA101" r:id="rId1930" display="http://web.higov.net/oip/rrs/popup_list_agency_by_login.php?text=opener.document.myform.x_Agency_Codetxt&amp;title=Agency%20Code&amp;id=opener.document.myform.x_Agency_Code&amp;dept=A34"/>
    <hyperlink ref="CA102" r:id="rId1931" display="http://web.higov.net/oip/rrs/popup_list_agency_by_login.php?text=opener.document.myform.x_Agency_Codetxt&amp;title=Agency%20Code&amp;id=opener.document.myform.x_Agency_Code&amp;dept=A34"/>
    <hyperlink ref="CA103" r:id="rId1932" display="http://web.higov.net/oip/rrs/popup_list_agency_by_login.php?text=opener.document.myform.x_Agency_Codetxt&amp;title=Agency%20Code&amp;id=opener.document.myform.x_Agency_Code&amp;dept=A34"/>
    <hyperlink ref="CA104" r:id="rId1933" display="http://web.higov.net/oip/rrs/popup_list_agency_by_login.php?text=opener.document.myform.x_Agency_Codetxt&amp;title=Agency%20Code&amp;id=opener.document.myform.x_Agency_Code&amp;dept=A34"/>
    <hyperlink ref="CA105" r:id="rId1934" display="http://web.higov.net/oip/rrs/popup_list_agency_by_login.php?text=opener.document.myform.x_Agency_Codetxt&amp;title=Agency%20Code&amp;id=opener.document.myform.x_Agency_Code&amp;dept=A34"/>
    <hyperlink ref="CA106" r:id="rId1935" display="http://web.higov.net/oip/rrs/popup_list_agency_by_login.php?text=opener.document.myform.x_Agency_Codetxt&amp;title=Agency%20Code&amp;id=opener.document.myform.x_Agency_Code&amp;dept=A34"/>
    <hyperlink ref="CA107" r:id="rId1936" display="http://web.higov.net/oip/rrs/popup_list_agency_by_login.php?text=opener.document.myform.x_Agency_Codetxt&amp;title=Agency%20Code&amp;id=opener.document.myform.x_Agency_Code&amp;dept=A34"/>
    <hyperlink ref="CA108" r:id="rId1937" display="http://web.higov.net/oip/rrs/popup_list_agency_by_login.php?text=opener.document.myform.x_Agency_Codetxt&amp;title=Agency%20Code&amp;id=opener.document.myform.x_Agency_Code&amp;dept=A34"/>
    <hyperlink ref="CA109" r:id="rId1938" display="http://web.higov.net/oip/rrs/popup_list_agency_by_login.php?text=opener.document.myform.x_Agency_Codetxt&amp;title=Agency%20Code&amp;id=opener.document.myform.x_Agency_Code&amp;dept=A34"/>
    <hyperlink ref="CA110" r:id="rId1939" display="http://web.higov.net/oip/rrs/popup_list_agency_by_login.php?text=opener.document.myform.x_Agency_Codetxt&amp;title=Agency%20Code&amp;id=opener.document.myform.x_Agency_Code&amp;dept=A34"/>
    <hyperlink ref="CA111" r:id="rId1940" display="http://web.higov.net/oip/rrs/popup_list_agency_by_login.php?text=opener.document.myform.x_Agency_Codetxt&amp;title=Agency%20Code&amp;id=opener.document.myform.x_Agency_Code&amp;dept=A34"/>
    <hyperlink ref="CA112" r:id="rId1941" display="http://web.higov.net/oip/rrs/popup_list_agency_by_login.php?text=opener.document.myform.x_Agency_Codetxt&amp;title=Agency%20Code&amp;id=opener.document.myform.x_Agency_Code&amp;dept=A34"/>
    <hyperlink ref="CA113" r:id="rId1942" display="http://web.higov.net/oip/rrs/popup_list_agency_by_login.php?text=opener.document.myform.x_Agency_Codetxt&amp;title=Agency%20Code&amp;id=opener.document.myform.x_Agency_Code&amp;dept=A34"/>
    <hyperlink ref="CA114" r:id="rId1943" display="http://web.higov.net/oip/rrs/popup_list_agency_by_login.php?text=opener.document.myform.x_Agency_Codetxt&amp;title=Agency%20Code&amp;id=opener.document.myform.x_Agency_Code&amp;dept=A34"/>
    <hyperlink ref="CA115" r:id="rId1944" display="http://web.higov.net/oip/rrs/popup_list_agency_by_login.php?text=opener.document.myform.x_Agency_Codetxt&amp;title=Agency%20Code&amp;id=opener.document.myform.x_Agency_Code&amp;dept=A34"/>
    <hyperlink ref="CA116" r:id="rId1945" display="http://web.higov.net/oip/rrs/popup_list_agency_by_login.php?text=opener.document.myform.x_Agency_Codetxt&amp;title=Agency%20Code&amp;id=opener.document.myform.x_Agency_Code&amp;dept=A34"/>
    <hyperlink ref="CA117" r:id="rId1946" display="http://web.higov.net/oip/rrs/popup_list_agency_by_login.php?text=opener.document.myform.x_Agency_Codetxt&amp;title=Agency%20Code&amp;id=opener.document.myform.x_Agency_Code&amp;dept=A34"/>
    <hyperlink ref="CA118" r:id="rId1947" display="http://web.higov.net/oip/rrs/popup_list_agency_by_login.php?text=opener.document.myform.x_Agency_Codetxt&amp;title=Agency%20Code&amp;id=opener.document.myform.x_Agency_Code&amp;dept=A34"/>
    <hyperlink ref="CA119" r:id="rId1948" display="http://web.higov.net/oip/rrs/popup_list_agency_by_login.php?text=opener.document.myform.x_Agency_Codetxt&amp;title=Agency%20Code&amp;id=opener.document.myform.x_Agency_Code&amp;dept=A34"/>
    <hyperlink ref="CA120" r:id="rId1949" display="http://web.higov.net/oip/rrs/popup_list_agency_by_login.php?text=opener.document.myform.x_Agency_Codetxt&amp;title=Agency%20Code&amp;id=opener.document.myform.x_Agency_Code&amp;dept=A34"/>
    <hyperlink ref="CA121" r:id="rId1950" display="http://web.higov.net/oip/rrs/popup_list_agency_by_login.php?text=opener.document.myform.x_Agency_Codetxt&amp;title=Agency%20Code&amp;id=opener.document.myform.x_Agency_Code&amp;dept=A34"/>
    <hyperlink ref="CA122" r:id="rId1951" display="http://web.higov.net/oip/rrs/popup_list_agency_by_login.php?text=opener.document.myform.x_Agency_Codetxt&amp;title=Agency%20Code&amp;id=opener.document.myform.x_Agency_Code&amp;dept=A34"/>
    <hyperlink ref="CA123" r:id="rId1952" display="http://web.higov.net/oip/rrs/popup_list_agency_by_login.php?text=opener.document.myform.x_Agency_Codetxt&amp;title=Agency%20Code&amp;id=opener.document.myform.x_Agency_Code&amp;dept=A34"/>
    <hyperlink ref="CA124" r:id="rId1953" display="http://web.higov.net/oip/rrs/popup_list_agency_by_login.php?text=opener.document.myform.x_Agency_Codetxt&amp;title=Agency%20Code&amp;id=opener.document.myform.x_Agency_Code&amp;dept=A34"/>
    <hyperlink ref="CA125" r:id="rId1954" display="http://web.higov.net/oip/rrs/popup_list_agency_by_login.php?text=opener.document.myform.x_Agency_Codetxt&amp;title=Agency%20Code&amp;id=opener.document.myform.x_Agency_Code&amp;dept=A34"/>
    <hyperlink ref="CA126" r:id="rId1955" display="http://web.higov.net/oip/rrs/popup_list_agency_by_login.php?text=opener.document.myform.x_Agency_Codetxt&amp;title=Agency%20Code&amp;id=opener.document.myform.x_Agency_Code&amp;dept=A34"/>
    <hyperlink ref="CA127" r:id="rId1956" display="http://web.higov.net/oip/rrs/popup_list_agency_by_login.php?text=opener.document.myform.x_Agency_Codetxt&amp;title=Agency%20Code&amp;id=opener.document.myform.x_Agency_Code&amp;dept=A34"/>
    <hyperlink ref="CA128" r:id="rId1957" display="http://web.higov.net/oip/rrs/popup_list_agency_by_login.php?text=opener.document.myform.x_Agency_Codetxt&amp;title=Agency%20Code&amp;id=opener.document.myform.x_Agency_Code&amp;dept=A34"/>
    <hyperlink ref="CA129" r:id="rId1958" display="http://web.higov.net/oip/rrs/popup_list_agency_by_login.php?text=opener.document.myform.x_Agency_Codetxt&amp;title=Agency%20Code&amp;id=opener.document.myform.x_Agency_Code&amp;dept=A34"/>
    <hyperlink ref="CA130" r:id="rId1959" display="http://web.higov.net/oip/rrs/popup_list_agency_by_login.php?text=opener.document.myform.x_Agency_Codetxt&amp;title=Agency%20Code&amp;id=opener.document.myform.x_Agency_Code&amp;dept=A34"/>
    <hyperlink ref="CA131" r:id="rId1960" display="http://web.higov.net/oip/rrs/popup_list_agency_by_login.php?text=opener.document.myform.x_Agency_Codetxt&amp;title=Agency%20Code&amp;id=opener.document.myform.x_Agency_Code&amp;dept=A34"/>
    <hyperlink ref="CA132" r:id="rId1961" display="http://web.higov.net/oip/rrs/popup_list_agency_by_login.php?text=opener.document.myform.x_Agency_Codetxt&amp;title=Agency%20Code&amp;id=opener.document.myform.x_Agency_Code&amp;dept=A34"/>
    <hyperlink ref="CA133" r:id="rId1962" display="http://web.higov.net/oip/rrs/popup_list_agency_by_login.php?text=opener.document.myform.x_Agency_Codetxt&amp;title=Agency%20Code&amp;id=opener.document.myform.x_Agency_Code&amp;dept=A34"/>
    <hyperlink ref="CA134" r:id="rId1963" display="http://web.higov.net/oip/rrs/popup_list_agency_by_login.php?text=opener.document.myform.x_Agency_Codetxt&amp;title=Agency%20Code&amp;id=opener.document.myform.x_Agency_Code&amp;dept=A34"/>
    <hyperlink ref="CA135" r:id="rId1964" display="http://web.higov.net/oip/rrs/popup_list_agency_by_login.php?text=opener.document.myform.x_Agency_Codetxt&amp;title=Agency%20Code&amp;id=opener.document.myform.x_Agency_Code&amp;dept=A34"/>
    <hyperlink ref="CA136" r:id="rId1965" display="http://web.higov.net/oip/rrs/popup_list_agency_by_login.php?text=opener.document.myform.x_Agency_Codetxt&amp;title=Agency%20Code&amp;id=opener.document.myform.x_Agency_Code&amp;dept=A34"/>
    <hyperlink ref="CA137" r:id="rId1966" display="http://web.higov.net/oip/rrs/popup_list_agency_by_login.php?text=opener.document.myform.x_Agency_Codetxt&amp;title=Agency%20Code&amp;id=opener.document.myform.x_Agency_Code&amp;dept=A34"/>
    <hyperlink ref="CA138" r:id="rId1967" display="http://web.higov.net/oip/rrs/popup_list_agency_by_login.php?text=opener.document.myform.x_Agency_Codetxt&amp;title=Agency%20Code&amp;id=opener.document.myform.x_Agency_Code&amp;dept=A34"/>
    <hyperlink ref="CA139" r:id="rId1968" display="http://web.higov.net/oip/rrs/popup_list_agency_by_login.php?text=opener.document.myform.x_Agency_Codetxt&amp;title=Agency%20Code&amp;id=opener.document.myform.x_Agency_Code&amp;dept=A34"/>
    <hyperlink ref="CA140" r:id="rId1969" display="http://web.higov.net/oip/rrs/popup_list_agency_by_login.php?text=opener.document.myform.x_Agency_Codetxt&amp;title=Agency%20Code&amp;id=opener.document.myform.x_Agency_Code&amp;dept=A34"/>
    <hyperlink ref="CA141" r:id="rId1970" display="http://web.higov.net/oip/rrs/popup_list_agency_by_login.php?text=opener.document.myform.x_Agency_Codetxt&amp;title=Agency%20Code&amp;id=opener.document.myform.x_Agency_Code&amp;dept=A34"/>
    <hyperlink ref="CA142" r:id="rId1971" display="http://web.higov.net/oip/rrs/popup_list_agency_by_login.php?text=opener.document.myform.x_Agency_Codetxt&amp;title=Agency%20Code&amp;id=opener.document.myform.x_Agency_Code&amp;dept=A34"/>
    <hyperlink ref="CA143" r:id="rId1972" display="http://web.higov.net/oip/rrs/popup_list_agency_by_login.php?text=opener.document.myform.x_Agency_Codetxt&amp;title=Agency%20Code&amp;id=opener.document.myform.x_Agency_Code&amp;dept=A34"/>
    <hyperlink ref="CA144" r:id="rId1973" display="http://web.higov.net/oip/rrs/popup_list_agency_by_login.php?text=opener.document.myform.x_Agency_Codetxt&amp;title=Agency%20Code&amp;id=opener.document.myform.x_Agency_Code&amp;dept=A34"/>
    <hyperlink ref="CA145" r:id="rId1974" display="http://web.higov.net/oip/rrs/popup_list_agency_by_login.php?text=opener.document.myform.x_Agency_Codetxt&amp;title=Agency%20Code&amp;id=opener.document.myform.x_Agency_Code&amp;dept=A34"/>
    <hyperlink ref="CA146" r:id="rId1975" display="http://web.higov.net/oip/rrs/popup_list_agency_by_login.php?text=opener.document.myform.x_Agency_Codetxt&amp;title=Agency%20Code&amp;id=opener.document.myform.x_Agency_Code&amp;dept=A34"/>
    <hyperlink ref="CA147" r:id="rId1976" display="http://web.higov.net/oip/rrs/popup_list_agency_by_login.php?text=opener.document.myform.x_Agency_Codetxt&amp;title=Agency%20Code&amp;id=opener.document.myform.x_Agency_Code&amp;dept=A34"/>
    <hyperlink ref="CA148" r:id="rId1977" display="http://web.higov.net/oip/rrs/popup_list_agency_by_login.php?text=opener.document.myform.x_Agency_Codetxt&amp;title=Agency%20Code&amp;id=opener.document.myform.x_Agency_Code&amp;dept=A34"/>
    <hyperlink ref="CA149" r:id="rId1978" display="http://web.higov.net/oip/rrs/popup_list_agency_by_login.php?text=opener.document.myform.x_Agency_Codetxt&amp;title=Agency%20Code&amp;id=opener.document.myform.x_Agency_Code&amp;dept=A34"/>
    <hyperlink ref="CA150" r:id="rId1979" display="http://web.higov.net/oip/rrs/popup_list_agency_by_login.php?text=opener.document.myform.x_Agency_Codetxt&amp;title=Agency%20Code&amp;id=opener.document.myform.x_Agency_Code&amp;dept=A34"/>
    <hyperlink ref="CA151" r:id="rId1980" display="http://web.higov.net/oip/rrs/popup_list_agency_by_login.php?text=opener.document.myform.x_Agency_Codetxt&amp;title=Agency%20Code&amp;id=opener.document.myform.x_Agency_Code&amp;dept=A34"/>
    <hyperlink ref="CA152" r:id="rId1981" display="http://web.higov.net/oip/rrs/popup_list_agency_by_login.php?text=opener.document.myform.x_Agency_Codetxt&amp;title=Agency%20Code&amp;id=opener.document.myform.x_Agency_Code&amp;dept=A34"/>
    <hyperlink ref="CA153" r:id="rId1982" display="http://web.higov.net/oip/rrs/popup_list_agency_by_login.php?text=opener.document.myform.x_Agency_Codetxt&amp;title=Agency%20Code&amp;id=opener.document.myform.x_Agency_Code&amp;dept=A34"/>
    <hyperlink ref="CA154" r:id="rId1983" display="http://web.higov.net/oip/rrs/popup_list_agency_by_login.php?text=opener.document.myform.x_Agency_Codetxt&amp;title=Agency%20Code&amp;id=opener.document.myform.x_Agency_Code&amp;dept=A34"/>
    <hyperlink ref="CA155" r:id="rId1984" display="http://web.higov.net/oip/rrs/popup_list_agency_by_login.php?text=opener.document.myform.x_Agency_Codetxt&amp;title=Agency%20Code&amp;id=opener.document.myform.x_Agency_Code&amp;dept=A34"/>
    <hyperlink ref="CA156" r:id="rId1985" display="http://web.higov.net/oip/rrs/popup_list_agency_by_login.php?text=opener.document.myform.x_Agency_Codetxt&amp;title=Agency%20Code&amp;id=opener.document.myform.x_Agency_Code&amp;dept=A34"/>
    <hyperlink ref="CA157" r:id="rId1986" display="http://web.higov.net/oip/rrs/popup_list_agency_by_login.php?text=opener.document.myform.x_Agency_Codetxt&amp;title=Agency%20Code&amp;id=opener.document.myform.x_Agency_Code&amp;dept=A34"/>
    <hyperlink ref="CA158" r:id="rId1987" display="http://web.higov.net/oip/rrs/popup_list_agency_by_login.php?text=opener.document.myform.x_Agency_Codetxt&amp;title=Agency%20Code&amp;id=opener.document.myform.x_Agency_Code&amp;dept=A34"/>
    <hyperlink ref="CA159" r:id="rId1988" display="http://web.higov.net/oip/rrs/popup_list_agency_by_login.php?text=opener.document.myform.x_Agency_Codetxt&amp;title=Agency%20Code&amp;id=opener.document.myform.x_Agency_Code&amp;dept=A34"/>
    <hyperlink ref="CA160" r:id="rId1989" display="http://web.higov.net/oip/rrs/popup_list_agency_by_login.php?text=opener.document.myform.x_Agency_Codetxt&amp;title=Agency%20Code&amp;id=opener.document.myform.x_Agency_Code&amp;dept=A34"/>
    <hyperlink ref="CA161" r:id="rId1990" display="http://web.higov.net/oip/rrs/popup_list_agency_by_login.php?text=opener.document.myform.x_Agency_Codetxt&amp;title=Agency%20Code&amp;id=opener.document.myform.x_Agency_Code&amp;dept=A34"/>
    <hyperlink ref="CA162" r:id="rId1991" display="http://web.higov.net/oip/rrs/popup_list_agency_by_login.php?text=opener.document.myform.x_Agency_Codetxt&amp;title=Agency%20Code&amp;id=opener.document.myform.x_Agency_Code&amp;dept=A34"/>
    <hyperlink ref="CA163" r:id="rId1992" display="http://web.higov.net/oip/rrs/popup_list_agency_by_login.php?text=opener.document.myform.x_Agency_Codetxt&amp;title=Agency%20Code&amp;id=opener.document.myform.x_Agency_Code&amp;dept=A34"/>
    <hyperlink ref="CA164" r:id="rId1993" display="http://web.higov.net/oip/rrs/popup_list_agency_by_login.php?text=opener.document.myform.x_Agency_Codetxt&amp;title=Agency%20Code&amp;id=opener.document.myform.x_Agency_Code&amp;dept=A34"/>
    <hyperlink ref="CA165" r:id="rId1994" display="http://web.higov.net/oip/rrs/popup_list_agency_by_login.php?text=opener.document.myform.x_Agency_Codetxt&amp;title=Agency%20Code&amp;id=opener.document.myform.x_Agency_Code&amp;dept=A34"/>
    <hyperlink ref="CA166" r:id="rId1995" display="http://web.higov.net/oip/rrs/popup_list_agency_by_login.php?text=opener.document.myform.x_Agency_Codetxt&amp;title=Agency%20Code&amp;id=opener.document.myform.x_Agency_Code&amp;dept=A34"/>
    <hyperlink ref="CA167" r:id="rId1996" display="http://web.higov.net/oip/rrs/popup_list_agency_by_login.php?text=opener.document.myform.x_Agency_Codetxt&amp;title=Agency%20Code&amp;id=opener.document.myform.x_Agency_Code&amp;dept=A34"/>
    <hyperlink ref="CA168" r:id="rId1997" display="http://web.higov.net/oip/rrs/popup_list_agency_by_login.php?text=opener.document.myform.x_Agency_Codetxt&amp;title=Agency%20Code&amp;id=opener.document.myform.x_Agency_Code&amp;dept=A34"/>
    <hyperlink ref="CA169" r:id="rId1998" display="http://web.higov.net/oip/rrs/popup_list_agency_by_login.php?text=opener.document.myform.x_Agency_Codetxt&amp;title=Agency%20Code&amp;id=opener.document.myform.x_Agency_Code&amp;dept=A34"/>
    <hyperlink ref="CA170" r:id="rId1999" display="http://web.higov.net/oip/rrs/popup_list_agency_by_login.php?text=opener.document.myform.x_Agency_Codetxt&amp;title=Agency%20Code&amp;id=opener.document.myform.x_Agency_Code&amp;dept=A34"/>
    <hyperlink ref="CA171" r:id="rId2000" display="http://web.higov.net/oip/rrs/popup_list_agency_by_login.php?text=opener.document.myform.x_Agency_Codetxt&amp;title=Agency%20Code&amp;id=opener.document.myform.x_Agency_Code&amp;dept=A34"/>
    <hyperlink ref="CA172" r:id="rId2001" display="http://web.higov.net/oip/rrs/popup_list_agency_by_login.php?text=opener.document.myform.x_Agency_Codetxt&amp;title=Agency%20Code&amp;id=opener.document.myform.x_Agency_Code&amp;dept=A34"/>
    <hyperlink ref="CA173" r:id="rId2002" display="http://web.higov.net/oip/rrs/popup_list_agency_by_login.php?text=opener.document.myform.x_Agency_Codetxt&amp;title=Agency%20Code&amp;id=opener.document.myform.x_Agency_Code&amp;dept=A34"/>
    <hyperlink ref="CA174" r:id="rId2003" display="http://web.higov.net/oip/rrs/popup_list_agency_by_login.php?text=opener.document.myform.x_Agency_Codetxt&amp;title=Agency%20Code&amp;id=opener.document.myform.x_Agency_Code&amp;dept=A34"/>
    <hyperlink ref="CA175" r:id="rId2004" display="http://web.higov.net/oip/rrs/popup_list_agency_by_login.php?text=opener.document.myform.x_Agency_Codetxt&amp;title=Agency%20Code&amp;id=opener.document.myform.x_Agency_Code&amp;dept=A34"/>
    <hyperlink ref="CA176" r:id="rId2005" display="http://web.higov.net/oip/rrs/popup_list_agency_by_login.php?text=opener.document.myform.x_Agency_Codetxt&amp;title=Agency%20Code&amp;id=opener.document.myform.x_Agency_Code&amp;dept=A34"/>
    <hyperlink ref="CA177" r:id="rId2006" display="http://web.higov.net/oip/rrs/popup_list_agency_by_login.php?text=opener.document.myform.x_Agency_Codetxt&amp;title=Agency%20Code&amp;id=opener.document.myform.x_Agency_Code&amp;dept=A34"/>
    <hyperlink ref="CA178" r:id="rId2007" display="http://web.higov.net/oip/rrs/popup_list_agency_by_login.php?text=opener.document.myform.x_Agency_Codetxt&amp;title=Agency%20Code&amp;id=opener.document.myform.x_Agency_Code&amp;dept=A34"/>
    <hyperlink ref="CA179" r:id="rId2008" display="http://web.higov.net/oip/rrs/popup_list_agency_by_login.php?text=opener.document.myform.x_Agency_Codetxt&amp;title=Agency%20Code&amp;id=opener.document.myform.x_Agency_Code&amp;dept=A34"/>
    <hyperlink ref="CA180" r:id="rId2009" display="http://web.higov.net/oip/rrs/popup_list_agency_by_login.php?text=opener.document.myform.x_Agency_Codetxt&amp;title=Agency%20Code&amp;id=opener.document.myform.x_Agency_Code&amp;dept=A34"/>
    <hyperlink ref="CA181" r:id="rId2010" display="http://web.higov.net/oip/rrs/popup_list_agency_by_login.php?text=opener.document.myform.x_Agency_Codetxt&amp;title=Agency%20Code&amp;id=opener.document.myform.x_Agency_Code&amp;dept=A34"/>
    <hyperlink ref="CA182" r:id="rId2011" display="http://web.higov.net/oip/rrs/popup_list_agency_by_login.php?text=opener.document.myform.x_Agency_Codetxt&amp;title=Agency%20Code&amp;id=opener.document.myform.x_Agency_Code&amp;dept=A34"/>
    <hyperlink ref="CA183" r:id="rId2012" display="http://web.higov.net/oip/rrs/popup_list_agency_by_login.php?text=opener.document.myform.x_Agency_Codetxt&amp;title=Agency%20Code&amp;id=opener.document.myform.x_Agency_Code&amp;dept=A34"/>
    <hyperlink ref="CA184" r:id="rId2013" display="http://web.higov.net/oip/rrs/popup_list_agency_by_login.php?text=opener.document.myform.x_Agency_Codetxt&amp;title=Agency%20Code&amp;id=opener.document.myform.x_Agency_Code&amp;dept=A34"/>
    <hyperlink ref="CA185" r:id="rId2014" display="http://web.higov.net/oip/rrs/popup_list_agency_by_login.php?text=opener.document.myform.x_Agency_Codetxt&amp;title=Agency%20Code&amp;id=opener.document.myform.x_Agency_Code&amp;dept=A34"/>
    <hyperlink ref="CA186" r:id="rId2015" display="http://web.higov.net/oip/rrs/popup_list_agency_by_login.php?text=opener.document.myform.x_Agency_Codetxt&amp;title=Agency%20Code&amp;id=opener.document.myform.x_Agency_Code&amp;dept=A34"/>
    <hyperlink ref="CA187" r:id="rId2016" display="http://web.higov.net/oip/rrs/popup_list_agency_by_login.php?text=opener.document.myform.x_Agency_Codetxt&amp;title=Agency%20Code&amp;id=opener.document.myform.x_Agency_Code&amp;dept=A34"/>
    <hyperlink ref="CA188" r:id="rId2017" display="http://web.higov.net/oip/rrs/popup_list_agency_by_login.php?text=opener.document.myform.x_Agency_Codetxt&amp;title=Agency%20Code&amp;id=opener.document.myform.x_Agency_Code&amp;dept=A34"/>
    <hyperlink ref="CA189" r:id="rId2018" display="http://web.higov.net/oip/rrs/popup_list_agency_by_login.php?text=opener.document.myform.x_Agency_Codetxt&amp;title=Agency%20Code&amp;id=opener.document.myform.x_Agency_Code&amp;dept=A34"/>
    <hyperlink ref="CA190" r:id="rId2019" display="http://web.higov.net/oip/rrs/popup_list_agency_by_login.php?text=opener.document.myform.x_Agency_Codetxt&amp;title=Agency%20Code&amp;id=opener.document.myform.x_Agency_Code&amp;dept=A34"/>
    <hyperlink ref="CA191" r:id="rId2020" display="http://web.higov.net/oip/rrs/popup_list_agency_by_login.php?text=opener.document.myform.x_Agency_Codetxt&amp;title=Agency%20Code&amp;id=opener.document.myform.x_Agency_Code&amp;dept=A34"/>
    <hyperlink ref="CA192" r:id="rId2021" display="http://web.higov.net/oip/rrs/popup_list_agency_by_login.php?text=opener.document.myform.x_Agency_Codetxt&amp;title=Agency%20Code&amp;id=opener.document.myform.x_Agency_Code&amp;dept=A34"/>
    <hyperlink ref="CA193" r:id="rId2022" display="http://web.higov.net/oip/rrs/popup_list_agency_by_login.php?text=opener.document.myform.x_Agency_Codetxt&amp;title=Agency%20Code&amp;id=opener.document.myform.x_Agency_Code&amp;dept=A34"/>
    <hyperlink ref="CA194" r:id="rId2023" display="http://web.higov.net/oip/rrs/popup_list_agency_by_login.php?text=opener.document.myform.x_Agency_Codetxt&amp;title=Agency%20Code&amp;id=opener.document.myform.x_Agency_Code&amp;dept=A34"/>
    <hyperlink ref="CA195" r:id="rId2024" display="http://web.higov.net/oip/rrs/popup_list_agency_by_login.php?text=opener.document.myform.x_Agency_Codetxt&amp;title=Agency%20Code&amp;id=opener.document.myform.x_Agency_Code&amp;dept=A34"/>
    <hyperlink ref="CA196" r:id="rId2025" display="http://web.higov.net/oip/rrs/popup_list_agency_by_login.php?text=opener.document.myform.x_Agency_Codetxt&amp;title=Agency%20Code&amp;id=opener.document.myform.x_Agency_Code&amp;dept=A34"/>
    <hyperlink ref="CA197" r:id="rId2026" display="http://web.higov.net/oip/rrs/popup_list_agency_by_login.php?text=opener.document.myform.x_Agency_Codetxt&amp;title=Agency%20Code&amp;id=opener.document.myform.x_Agency_Code&amp;dept=A34"/>
    <hyperlink ref="CA198" r:id="rId2027" display="http://web.higov.net/oip/rrs/popup_list_agency_by_login.php?text=opener.document.myform.x_Agency_Codetxt&amp;title=Agency%20Code&amp;id=opener.document.myform.x_Agency_Code&amp;dept=A34"/>
    <hyperlink ref="CA199" r:id="rId2028" display="http://web.higov.net/oip/rrs/popup_list_agency_by_login.php?text=opener.document.myform.x_Agency_Codetxt&amp;title=Agency%20Code&amp;id=opener.document.myform.x_Agency_Code&amp;dept=A34"/>
    <hyperlink ref="CA200" r:id="rId2029" display="http://web.higov.net/oip/rrs/popup_list_agency_by_login.php?text=opener.document.myform.x_Agency_Codetxt&amp;title=Agency%20Code&amp;id=opener.document.myform.x_Agency_Code&amp;dept=A34"/>
    <hyperlink ref="CA201" r:id="rId2030" display="http://web.higov.net/oip/rrs/popup_list_agency_by_login.php?text=opener.document.myform.x_Agency_Codetxt&amp;title=Agency%20Code&amp;id=opener.document.myform.x_Agency_Code&amp;dept=A34"/>
    <hyperlink ref="CA202" r:id="rId2031" display="http://web.higov.net/oip/rrs/popup_list_agency_by_login.php?text=opener.document.myform.x_Agency_Codetxt&amp;title=Agency%20Code&amp;id=opener.document.myform.x_Agency_Code&amp;dept=A34"/>
    <hyperlink ref="CA203" r:id="rId2032" display="http://web.higov.net/oip/rrs/popup_list_agency_by_login.php?text=opener.document.myform.x_Agency_Codetxt&amp;title=Agency%20Code&amp;id=opener.document.myform.x_Agency_Code&amp;dept=A34"/>
    <hyperlink ref="CA204" r:id="rId2033" display="http://web.higov.net/oip/rrs/popup_list_agency_by_login.php?text=opener.document.myform.x_Agency_Codetxt&amp;title=Agency%20Code&amp;id=opener.document.myform.x_Agency_Code&amp;dept=A34"/>
    <hyperlink ref="CA205" r:id="rId2034" display="http://web.higov.net/oip/rrs/popup_list_agency_by_login.php?text=opener.document.myform.x_Agency_Codetxt&amp;title=Agency%20Code&amp;id=opener.document.myform.x_Agency_Code&amp;dept=A34"/>
    <hyperlink ref="CA206" r:id="rId2035" display="http://web.higov.net/oip/rrs/popup_list_agency_by_login.php?text=opener.document.myform.x_Agency_Codetxt&amp;title=Agency%20Code&amp;id=opener.document.myform.x_Agency_Code&amp;dept=A34"/>
    <hyperlink ref="CA207" r:id="rId2036" display="http://web.higov.net/oip/rrs/popup_list_agency_by_login.php?text=opener.document.myform.x_Agency_Codetxt&amp;title=Agency%20Code&amp;id=opener.document.myform.x_Agency_Code&amp;dept=A34"/>
    <hyperlink ref="CA208" r:id="rId2037" display="http://web.higov.net/oip/rrs/popup_list_agency_by_login.php?text=opener.document.myform.x_Agency_Codetxt&amp;title=Agency%20Code&amp;id=opener.document.myform.x_Agency_Code&amp;dept=A34"/>
    <hyperlink ref="CA209" r:id="rId2038" display="http://web.higov.net/oip/rrs/popup_list_agency_by_login.php?text=opener.document.myform.x_Agency_Codetxt&amp;title=Agency%20Code&amp;id=opener.document.myform.x_Agency_Code&amp;dept=A34"/>
    <hyperlink ref="CA210" r:id="rId2039" display="http://web.higov.net/oip/rrs/popup_list_agency_by_login.php?text=opener.document.myform.x_Agency_Codetxt&amp;title=Agency%20Code&amp;id=opener.document.myform.x_Agency_Code&amp;dept=A34"/>
    <hyperlink ref="CA211" r:id="rId2040" display="http://web.higov.net/oip/rrs/popup_list_agency_by_login.php?text=opener.document.myform.x_Agency_Codetxt&amp;title=Agency%20Code&amp;id=opener.document.myform.x_Agency_Code&amp;dept=A34"/>
    <hyperlink ref="CA212" r:id="rId2041" display="http://web.higov.net/oip/rrs/popup_list_agency_by_login.php?text=opener.document.myform.x_Agency_Codetxt&amp;title=Agency%20Code&amp;id=opener.document.myform.x_Agency_Code&amp;dept=A34"/>
    <hyperlink ref="CA213" r:id="rId2042" display="http://web.higov.net/oip/rrs/popup_list_agency_by_login.php?text=opener.document.myform.x_Agency_Codetxt&amp;title=Agency%20Code&amp;id=opener.document.myform.x_Agency_Code&amp;dept=A34"/>
    <hyperlink ref="CA214" r:id="rId2043" display="http://web.higov.net/oip/rrs/popup_list_agency_by_login.php?text=opener.document.myform.x_Agency_Codetxt&amp;title=Agency%20Code&amp;id=opener.document.myform.x_Agency_Code&amp;dept=A34"/>
    <hyperlink ref="CA215" r:id="rId2044" display="http://web.higov.net/oip/rrs/popup_list_agency_by_login.php?text=opener.document.myform.x_Agency_Codetxt&amp;title=Agency%20Code&amp;id=opener.document.myform.x_Agency_Code&amp;dept=A34"/>
    <hyperlink ref="CA216" r:id="rId2045" display="http://web.higov.net/oip/rrs/popup_list_agency_by_login.php?text=opener.document.myform.x_Agency_Codetxt&amp;title=Agency%20Code&amp;id=opener.document.myform.x_Agency_Code&amp;dept=A34"/>
    <hyperlink ref="CA217" r:id="rId2046" display="http://web.higov.net/oip/rrs/popup_list_agency_by_login.php?text=opener.document.myform.x_Agency_Codetxt&amp;title=Agency%20Code&amp;id=opener.document.myform.x_Agency_Code&amp;dept=A34"/>
    <hyperlink ref="CA218" r:id="rId2047" display="http://web.higov.net/oip/rrs/popup_list_agency_by_login.php?text=opener.document.myform.x_Agency_Codetxt&amp;title=Agency%20Code&amp;id=opener.document.myform.x_Agency_Code&amp;dept=A34"/>
    <hyperlink ref="CA219" r:id="rId2048" display="http://web.higov.net/oip/rrs/popup_list_agency_by_login.php?text=opener.document.myform.x_Agency_Codetxt&amp;title=Agency%20Code&amp;id=opener.document.myform.x_Agency_Code&amp;dept=A34"/>
    <hyperlink ref="CA220" r:id="rId2049" display="http://web.higov.net/oip/rrs/popup_list_agency_by_login.php?text=opener.document.myform.x_Agency_Codetxt&amp;title=Agency%20Code&amp;id=opener.document.myform.x_Agency_Code&amp;dept=A34"/>
    <hyperlink ref="CA221" r:id="rId2050" display="http://web.higov.net/oip/rrs/popup_list_agency_by_login.php?text=opener.document.myform.x_Agency_Codetxt&amp;title=Agency%20Code&amp;id=opener.document.myform.x_Agency_Code&amp;dept=A34"/>
    <hyperlink ref="CA222" r:id="rId2051" display="http://web.higov.net/oip/rrs/popup_list_agency_by_login.php?text=opener.document.myform.x_Agency_Codetxt&amp;title=Agency%20Code&amp;id=opener.document.myform.x_Agency_Code&amp;dept=A34"/>
    <hyperlink ref="CA223" r:id="rId2052" display="http://web.higov.net/oip/rrs/popup_list_agency_by_login.php?text=opener.document.myform.x_Agency_Codetxt&amp;title=Agency%20Code&amp;id=opener.document.myform.x_Agency_Code&amp;dept=A34"/>
    <hyperlink ref="CA224" r:id="rId2053" display="http://web.higov.net/oip/rrs/popup_list_agency_by_login.php?text=opener.document.myform.x_Agency_Codetxt&amp;title=Agency%20Code&amp;id=opener.document.myform.x_Agency_Code&amp;dept=A34"/>
    <hyperlink ref="CA225" r:id="rId2054" display="http://web.higov.net/oip/rrs/popup_list_agency_by_login.php?text=opener.document.myform.x_Agency_Codetxt&amp;title=Agency%20Code&amp;id=opener.document.myform.x_Agency_Code&amp;dept=A34"/>
    <hyperlink ref="CA226" r:id="rId2055" display="http://web.higov.net/oip/rrs/popup_list_agency_by_login.php?text=opener.document.myform.x_Agency_Codetxt&amp;title=Agency%20Code&amp;id=opener.document.myform.x_Agency_Code&amp;dept=A34"/>
    <hyperlink ref="CA227" r:id="rId2056" display="http://web.higov.net/oip/rrs/popup_list_agency_by_login.php?text=opener.document.myform.x_Agency_Codetxt&amp;title=Agency%20Code&amp;id=opener.document.myform.x_Agency_Code&amp;dept=A34"/>
    <hyperlink ref="CA228" r:id="rId2057" display="http://web.higov.net/oip/rrs/popup_list_agency_by_login.php?text=opener.document.myform.x_Agency_Codetxt&amp;title=Agency%20Code&amp;id=opener.document.myform.x_Agency_Code&amp;dept=A34"/>
    <hyperlink ref="CA229" r:id="rId2058" display="http://web.higov.net/oip/rrs/popup_list_agency_by_login.php?text=opener.document.myform.x_Agency_Codetxt&amp;title=Agency%20Code&amp;id=opener.document.myform.x_Agency_Code&amp;dept=A34"/>
    <hyperlink ref="CA230" r:id="rId2059" display="http://web.higov.net/oip/rrs/popup_list_agency_by_login.php?text=opener.document.myform.x_Agency_Codetxt&amp;title=Agency%20Code&amp;id=opener.document.myform.x_Agency_Code&amp;dept=A34"/>
    <hyperlink ref="CA231" r:id="rId2060" display="http://web.higov.net/oip/rrs/popup_list_agency_by_login.php?text=opener.document.myform.x_Agency_Codetxt&amp;title=Agency%20Code&amp;id=opener.document.myform.x_Agency_Code&amp;dept=A34"/>
    <hyperlink ref="CA232" r:id="rId2061" display="http://web.higov.net/oip/rrs/popup_list_agency_by_login.php?text=opener.document.myform.x_Agency_Codetxt&amp;title=Agency%20Code&amp;id=opener.document.myform.x_Agency_Code&amp;dept=A34"/>
    <hyperlink ref="CA233" r:id="rId2062" display="http://web.higov.net/oip/rrs/popup_list_agency_by_login.php?text=opener.document.myform.x_Agency_Codetxt&amp;title=Agency%20Code&amp;id=opener.document.myform.x_Agency_Code&amp;dept=A34"/>
    <hyperlink ref="CA234" r:id="rId2063" display="http://web.higov.net/oip/rrs/popup_list_agency_by_login.php?text=opener.document.myform.x_Agency_Codetxt&amp;title=Agency%20Code&amp;id=opener.document.myform.x_Agency_Code&amp;dept=A34"/>
    <hyperlink ref="CA235" r:id="rId2064" display="http://web.higov.net/oip/rrs/popup_list_agency_by_login.php?text=opener.document.myform.x_Agency_Codetxt&amp;title=Agency%20Code&amp;id=opener.document.myform.x_Agency_Code&amp;dept=A34"/>
    <hyperlink ref="CA236" r:id="rId2065" display="http://web.higov.net/oip/rrs/popup_list_agency_by_login.php?text=opener.document.myform.x_Agency_Codetxt&amp;title=Agency%20Code&amp;id=opener.document.myform.x_Agency_Code&amp;dept=A34"/>
    <hyperlink ref="CA237" r:id="rId2066" display="http://web.higov.net/oip/rrs/popup_list_agency_by_login.php?text=opener.document.myform.x_Agency_Codetxt&amp;title=Agency%20Code&amp;id=opener.document.myform.x_Agency_Code&amp;dept=A34"/>
    <hyperlink ref="CA238" r:id="rId2067" display="http://web.higov.net/oip/rrs/popup_list_agency_by_login.php?text=opener.document.myform.x_Agency_Codetxt&amp;title=Agency%20Code&amp;id=opener.document.myform.x_Agency_Code&amp;dept=A34"/>
    <hyperlink ref="CA239" r:id="rId2068" display="http://web.higov.net/oip/rrs/popup_list_agency_by_login.php?text=opener.document.myform.x_Agency_Codetxt&amp;title=Agency%20Code&amp;id=opener.document.myform.x_Agency_Code&amp;dept=A34"/>
    <hyperlink ref="CA240" r:id="rId2069" display="http://web.higov.net/oip/rrs/popup_list_agency_by_login.php?text=opener.document.myform.x_Agency_Codetxt&amp;title=Agency%20Code&amp;id=opener.document.myform.x_Agency_Code&amp;dept=A34"/>
    <hyperlink ref="CA241" r:id="rId2070" display="http://web.higov.net/oip/rrs/popup_list_agency_by_login.php?text=opener.document.myform.x_Agency_Codetxt&amp;title=Agency%20Code&amp;id=opener.document.myform.x_Agency_Code&amp;dept=A34"/>
    <hyperlink ref="CA242" r:id="rId2071" display="http://web.higov.net/oip/rrs/popup_list_agency_by_login.php?text=opener.document.myform.x_Agency_Codetxt&amp;title=Agency%20Code&amp;id=opener.document.myform.x_Agency_Code&amp;dept=A34"/>
    <hyperlink ref="CA243" r:id="rId2072" display="http://web.higov.net/oip/rrs/popup_list_agency_by_login.php?text=opener.document.myform.x_Agency_Codetxt&amp;title=Agency%20Code&amp;id=opener.document.myform.x_Agency_Code&amp;dept=A34"/>
    <hyperlink ref="CA244" r:id="rId2073" display="http://web.higov.net/oip/rrs/popup_list_agency_by_login.php?text=opener.document.myform.x_Agency_Codetxt&amp;title=Agency%20Code&amp;id=opener.document.myform.x_Agency_Code&amp;dept=A34"/>
    <hyperlink ref="CA245" r:id="rId2074" display="http://web.higov.net/oip/rrs/popup_list_agency_by_login.php?text=opener.document.myform.x_Agency_Codetxt&amp;title=Agency%20Code&amp;id=opener.document.myform.x_Agency_Code&amp;dept=A34"/>
    <hyperlink ref="CA246" r:id="rId2075" display="http://web.higov.net/oip/rrs/popup_list_agency_by_login.php?text=opener.document.myform.x_Agency_Codetxt&amp;title=Agency%20Code&amp;id=opener.document.myform.x_Agency_Code&amp;dept=A34"/>
    <hyperlink ref="CA247" r:id="rId2076" display="http://web.higov.net/oip/rrs/popup_list_agency_by_login.php?text=opener.document.myform.x_Agency_Codetxt&amp;title=Agency%20Code&amp;id=opener.document.myform.x_Agency_Code&amp;dept=A34"/>
    <hyperlink ref="CA248" r:id="rId2077" display="http://web.higov.net/oip/rrs/popup_list_agency_by_login.php?text=opener.document.myform.x_Agency_Codetxt&amp;title=Agency%20Code&amp;id=opener.document.myform.x_Agency_Code&amp;dept=A34"/>
    <hyperlink ref="CA249" r:id="rId2078" display="http://web.higov.net/oip/rrs/popup_list_agency_by_login.php?text=opener.document.myform.x_Agency_Codetxt&amp;title=Agency%20Code&amp;id=opener.document.myform.x_Agency_Code&amp;dept=A34"/>
    <hyperlink ref="CA250" r:id="rId2079" display="http://web.higov.net/oip/rrs/popup_list_agency_by_login.php?text=opener.document.myform.x_Agency_Codetxt&amp;title=Agency%20Code&amp;id=opener.document.myform.x_Agency_Code&amp;dept=A34"/>
    <hyperlink ref="CA251" r:id="rId2080" display="http://web.higov.net/oip/rrs/popup_list_agency_by_login.php?text=opener.document.myform.x_Agency_Codetxt&amp;title=Agency%20Code&amp;id=opener.document.myform.x_Agency_Code&amp;dept=A34"/>
    <hyperlink ref="CA252" r:id="rId2081" display="http://web.higov.net/oip/rrs/popup_list_agency_by_login.php?text=opener.document.myform.x_Agency_Codetxt&amp;title=Agency%20Code&amp;id=opener.document.myform.x_Agency_Code&amp;dept=A34"/>
    <hyperlink ref="CA253" r:id="rId2082" display="http://web.higov.net/oip/rrs/popup_list_agency_by_login.php?text=opener.document.myform.x_Agency_Codetxt&amp;title=Agency%20Code&amp;id=opener.document.myform.x_Agency_Code&amp;dept=A34"/>
    <hyperlink ref="CA254" r:id="rId2083" display="http://web.higov.net/oip/rrs/popup_list_agency_by_login.php?text=opener.document.myform.x_Agency_Codetxt&amp;title=Agency%20Code&amp;id=opener.document.myform.x_Agency_Code&amp;dept=A34"/>
    <hyperlink ref="CA255" r:id="rId2084" display="http://web.higov.net/oip/rrs/popup_list_agency_by_login.php?text=opener.document.myform.x_Agency_Codetxt&amp;title=Agency%20Code&amp;id=opener.document.myform.x_Agency_Code&amp;dept=A34"/>
    <hyperlink ref="CA256" r:id="rId2085" display="http://web.higov.net/oip/rrs/popup_list_agency_by_login.php?text=opener.document.myform.x_Agency_Codetxt&amp;title=Agency%20Code&amp;id=opener.document.myform.x_Agency_Code&amp;dept=A34"/>
    <hyperlink ref="CA257" r:id="rId2086" display="http://web.higov.net/oip/rrs/popup_list_agency_by_login.php?text=opener.document.myform.x_Agency_Codetxt&amp;title=Agency%20Code&amp;id=opener.document.myform.x_Agency_Code&amp;dept=A34"/>
    <hyperlink ref="CA258"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7" r:id="rId2091" display="http://web.higov.net/oip/rrs/popup_list_agency_by_login.php?text=opener.document.myform.x_Agency_Codetxt&amp;title=Agency%20Code&amp;id=opener.document.myform.x_Agency_Code&amp;dept=A57"/>
    <hyperlink ref="CB18" r:id="rId2092" display="http://web.higov.net/oip/rrs/popup_list_agency_by_login.php?text=opener.document.myform.x_Agency_Codetxt&amp;title=Agency%20Code&amp;id=opener.document.myform.x_Agency_Code&amp;dept=A57"/>
    <hyperlink ref="CB19" r:id="rId2093" display="http://web.higov.net/oip/rrs/popup_list_agency_by_login.php?text=opener.document.myform.x_Agency_Codetxt&amp;title=Agency%20Code&amp;id=opener.document.myform.x_Agency_Code&amp;dept=A57"/>
    <hyperlink ref="CB20" r:id="rId2094" display="http://web.higov.net/oip/rrs/popup_list_agency_by_login.php?text=opener.document.myform.x_Agency_Codetxt&amp;title=Agency%20Code&amp;id=opener.document.myform.x_Agency_Code&amp;dept=A57"/>
    <hyperlink ref="CB21" r:id="rId2095" display="http://web.higov.net/oip/rrs/popup_list_agency_by_login.php?text=opener.document.myform.x_Agency_Codetxt&amp;title=Agency%20Code&amp;id=opener.document.myform.x_Agency_Code&amp;dept=A57"/>
    <hyperlink ref="CB22" r:id="rId2096" display="http://web.higov.net/oip/rrs/popup_list_agency_by_login.php?text=opener.document.myform.x_Agency_Codetxt&amp;title=Agency%20Code&amp;id=opener.document.myform.x_Agency_Code&amp;dept=A57"/>
    <hyperlink ref="CB23" r:id="rId2097" display="http://web.higov.net/oip/rrs/popup_list_agency_by_login.php?text=opener.document.myform.x_Agency_Codetxt&amp;title=Agency%20Code&amp;id=opener.document.myform.x_Agency_Code&amp;dept=A57"/>
    <hyperlink ref="CB24" r:id="rId2098" display="http://web.higov.net/oip/rrs/popup_list_agency_by_login.php?text=opener.document.myform.x_Agency_Codetxt&amp;title=Agency%20Code&amp;id=opener.document.myform.x_Agency_Code&amp;dept=A57"/>
    <hyperlink ref="CB25" r:id="rId2099" display="http://web.higov.net/oip/rrs/popup_list_agency_by_login.php?text=opener.document.myform.x_Agency_Codetxt&amp;title=Agency%20Code&amp;id=opener.document.myform.x_Agency_Code&amp;dept=A57"/>
    <hyperlink ref="CB26" r:id="rId2100" display="http://web.higov.net/oip/rrs/popup_list_agency_by_login.php?text=opener.document.myform.x_Agency_Codetxt&amp;title=Agency%20Code&amp;id=opener.document.myform.x_Agency_Code&amp;dept=A57"/>
    <hyperlink ref="CB27" r:id="rId2101" display="http://web.higov.net/oip/rrs/popup_list_agency_by_login.php?text=opener.document.myform.x_Agency_Codetxt&amp;title=Agency%20Code&amp;id=opener.document.myform.x_Agency_Code&amp;dept=A57"/>
    <hyperlink ref="CB28" r:id="rId2102" display="http://web.higov.net/oip/rrs/popup_list_agency_by_login.php?text=opener.document.myform.x_Agency_Codetxt&amp;title=Agency%20Code&amp;id=opener.document.myform.x_Agency_Code&amp;dept=A57"/>
    <hyperlink ref="CB29" r:id="rId2103" display="http://web.higov.net/oip/rrs/popup_list_agency_by_login.php?text=opener.document.myform.x_Agency_Codetxt&amp;title=Agency%20Code&amp;id=opener.document.myform.x_Agency_Code&amp;dept=A57"/>
    <hyperlink ref="CB30" r:id="rId2104" display="http://web.higov.net/oip/rrs/popup_list_agency_by_login.php?text=opener.document.myform.x_Agency_Codetxt&amp;title=Agency%20Code&amp;id=opener.document.myform.x_Agency_Code&amp;dept=A57"/>
    <hyperlink ref="CB31" r:id="rId2105" display="http://web.higov.net/oip/rrs/popup_list_agency_by_login.php?text=opener.document.myform.x_Agency_Codetxt&amp;title=Agency%20Code&amp;id=opener.document.myform.x_Agency_Code&amp;dept=A57"/>
    <hyperlink ref="CB32" r:id="rId2106" display="http://web.higov.net/oip/rrs/popup_list_agency_by_login.php?text=opener.document.myform.x_Agency_Codetxt&amp;title=Agency%20Code&amp;id=opener.document.myform.x_Agency_Code&amp;dept=A57"/>
    <hyperlink ref="CB33" r:id="rId2107" display="http://web.higov.net/oip/rrs/popup_list_agency_by_login.php?text=opener.document.myform.x_Agency_Codetxt&amp;title=Agency%20Code&amp;id=opener.document.myform.x_Agency_Code&amp;dept=A57"/>
    <hyperlink ref="CB34" r:id="rId2108" display="http://web.higov.net/oip/rrs/popup_list_agency_by_login.php?text=opener.document.myform.x_Agency_Codetxt&amp;title=Agency%20Code&amp;id=opener.document.myform.x_Agency_Code&amp;dept=A57"/>
    <hyperlink ref="CB35" r:id="rId2109" display="http://web.higov.net/oip/rrs/popup_list_agency_by_login.php?text=opener.document.myform.x_Agency_Codetxt&amp;title=Agency%20Code&amp;id=opener.document.myform.x_Agency_Code&amp;dept=A57"/>
    <hyperlink ref="CB36" r:id="rId2110" display="http://web.higov.net/oip/rrs/popup_list_agency_by_login.php?text=opener.document.myform.x_Agency_Codetxt&amp;title=Agency%20Code&amp;id=opener.document.myform.x_Agency_Code&amp;dept=A57"/>
    <hyperlink ref="CB37" r:id="rId2111" display="http://web.higov.net/oip/rrs/popup_list_agency_by_login.php?text=opener.document.myform.x_Agency_Codetxt&amp;title=Agency%20Code&amp;id=opener.document.myform.x_Agency_Code&amp;dept=A57"/>
    <hyperlink ref="CB38" r:id="rId2112" display="http://web.higov.net/oip/rrs/popup_list_agency_by_login.php?text=opener.document.myform.x_Agency_Codetxt&amp;title=Agency%20Code&amp;id=opener.document.myform.x_Agency_Code&amp;dept=A57"/>
    <hyperlink ref="CB39" r:id="rId2113" display="http://web.higov.net/oip/rrs/popup_list_agency_by_login.php?text=opener.document.myform.x_Agency_Codetxt&amp;title=Agency%20Code&amp;id=opener.document.myform.x_Agency_Code&amp;dept=A57"/>
    <hyperlink ref="CB40" r:id="rId2114" display="http://web.higov.net/oip/rrs/popup_list_agency_by_login.php?text=opener.document.myform.x_Agency_Codetxt&amp;title=Agency%20Code&amp;id=opener.document.myform.x_Agency_Code&amp;dept=A57"/>
    <hyperlink ref="CB41" r:id="rId2115" display="http://web.higov.net/oip/rrs/popup_list_agency_by_login.php?text=opener.document.myform.x_Agency_Codetxt&amp;title=Agency%20Code&amp;id=opener.document.myform.x_Agency_Code&amp;dept=A57"/>
    <hyperlink ref="CB42" r:id="rId2116" display="http://web.higov.net/oip/rrs/popup_list_agency_by_login.php?text=opener.document.myform.x_Agency_Codetxt&amp;title=Agency%20Code&amp;id=opener.document.myform.x_Agency_Code&amp;dept=A57"/>
    <hyperlink ref="CB43" r:id="rId2117" display="http://web.higov.net/oip/rrs/popup_list_agency_by_login.php?text=opener.document.myform.x_Agency_Codetxt&amp;title=Agency%20Code&amp;id=opener.document.myform.x_Agency_Code&amp;dept=A57"/>
    <hyperlink ref="CB44" r:id="rId2118" display="http://web.higov.net/oip/rrs/popup_list_agency_by_login.php?text=opener.document.myform.x_Agency_Codetxt&amp;title=Agency%20Code&amp;id=opener.document.myform.x_Agency_Code&amp;dept=A57"/>
    <hyperlink ref="CB45" r:id="rId2119" display="http://web.higov.net/oip/rrs/popup_list_agency_by_login.php?text=opener.document.myform.x_Agency_Codetxt&amp;title=Agency%20Code&amp;id=opener.document.myform.x_Agency_Code&amp;dept=A57"/>
    <hyperlink ref="CB46" r:id="rId2120" display="http://web.higov.net/oip/rrs/popup_list_agency_by_login.php?text=opener.document.myform.x_Agency_Codetxt&amp;title=Agency%20Code&amp;id=opener.document.myform.x_Agency_Code&amp;dept=A57"/>
    <hyperlink ref="CB47" r:id="rId2121" display="http://web.higov.net/oip/rrs/popup_list_agency_by_login.php?text=opener.document.myform.x_Agency_Codetxt&amp;title=Agency%20Code&amp;id=opener.document.myform.x_Agency_Code&amp;dept=A57"/>
    <hyperlink ref="CB48" r:id="rId2122" display="http://web.higov.net/oip/rrs/popup_list_agency_by_login.php?text=opener.document.myform.x_Agency_Codetxt&amp;title=Agency%20Code&amp;id=opener.document.myform.x_Agency_Code&amp;dept=A57"/>
    <hyperlink ref="CB49" r:id="rId2123" display="http://web.higov.net/oip/rrs/popup_list_agency_by_login.php?text=opener.document.myform.x_Agency_Codetxt&amp;title=Agency%20Code&amp;id=opener.document.myform.x_Agency_Code&amp;dept=A57"/>
    <hyperlink ref="CB50" r:id="rId2124" display="http://web.higov.net/oip/rrs/popup_list_agency_by_login.php?text=opener.document.myform.x_Agency_Codetxt&amp;title=Agency%20Code&amp;id=opener.document.myform.x_Agency_Code&amp;dept=A57"/>
    <hyperlink ref="CB51" r:id="rId2125" display="http://web.higov.net/oip/rrs/popup_list_agency_by_login.php?text=opener.document.myform.x_Agency_Codetxt&amp;title=Agency%20Code&amp;id=opener.document.myform.x_Agency_Code&amp;dept=A57"/>
    <hyperlink ref="CB52" r:id="rId2126" display="http://web.higov.net/oip/rrs/popup_list_agency_by_login.php?text=opener.document.myform.x_Agency_Codetxt&amp;title=Agency%20Code&amp;id=opener.document.myform.x_Agency_Code&amp;dept=A57"/>
    <hyperlink ref="CB53" r:id="rId2127" display="http://web.higov.net/oip/rrs/popup_list_agency_by_login.php?text=opener.document.myform.x_Agency_Codetxt&amp;title=Agency%20Code&amp;id=opener.document.myform.x_Agency_Code&amp;dept=A57"/>
    <hyperlink ref="CB54" r:id="rId2128" display="http://web.higov.net/oip/rrs/popup_list_agency_by_login.php?text=opener.document.myform.x_Agency_Codetxt&amp;title=Agency%20Code&amp;id=opener.document.myform.x_Agency_Code&amp;dept=A57"/>
    <hyperlink ref="CB55" r:id="rId2129" display="http://web.higov.net/oip/rrs/popup_list_agency_by_login.php?text=opener.document.myform.x_Agency_Codetxt&amp;title=Agency%20Code&amp;id=opener.document.myform.x_Agency_Code&amp;dept=A57"/>
    <hyperlink ref="CB56" r:id="rId2130" display="http://web.higov.net/oip/rrs/popup_list_agency_by_login.php?text=opener.document.myform.x_Agency_Codetxt&amp;title=Agency%20Code&amp;id=opener.document.myform.x_Agency_Code&amp;dept=A57"/>
    <hyperlink ref="CB57" r:id="rId2131" display="http://web.higov.net/oip/rrs/popup_list_agency_by_login.php?text=opener.document.myform.x_Agency_Codetxt&amp;title=Agency%20Code&amp;id=opener.document.myform.x_Agency_Code&amp;dept=A57"/>
    <hyperlink ref="CB58" r:id="rId2132" display="http://web.higov.net/oip/rrs/popup_list_agency_by_login.php?text=opener.document.myform.x_Agency_Codetxt&amp;title=Agency%20Code&amp;id=opener.document.myform.x_Agency_Code&amp;dept=A57"/>
    <hyperlink ref="CB59" r:id="rId2133" display="http://web.higov.net/oip/rrs/popup_list_agency_by_login.php?text=opener.document.myform.x_Agency_Codetxt&amp;title=Agency%20Code&amp;id=opener.document.myform.x_Agency_Code&amp;dept=A57"/>
    <hyperlink ref="CB60" r:id="rId2134" display="http://web.higov.net/oip/rrs/popup_list_agency_by_login.php?text=opener.document.myform.x_Agency_Codetxt&amp;title=Agency%20Code&amp;id=opener.document.myform.x_Agency_Code&amp;dept=A57"/>
    <hyperlink ref="CB61" r:id="rId2135" display="http://web.higov.net/oip/rrs/popup_list_agency_by_login.php?text=opener.document.myform.x_Agency_Codetxt&amp;title=Agency%20Code&amp;id=opener.document.myform.x_Agency_Code&amp;dept=A57"/>
    <hyperlink ref="CB62" r:id="rId2136" display="http://web.higov.net/oip/rrs/popup_list_agency_by_login.php?text=opener.document.myform.x_Agency_Codetxt&amp;title=Agency%20Code&amp;id=opener.document.myform.x_Agency_Code&amp;dept=A57"/>
    <hyperlink ref="CB63" r:id="rId2137" display="http://web.higov.net/oip/rrs/popup_list_agency_by_login.php?text=opener.document.myform.x_Agency_Codetxt&amp;title=Agency%20Code&amp;id=opener.document.myform.x_Agency_Code&amp;dept=A57"/>
    <hyperlink ref="CB64" r:id="rId2138" display="http://web.higov.net/oip/rrs/popup_list_agency_by_login.php?text=opener.document.myform.x_Agency_Codetxt&amp;title=Agency%20Code&amp;id=opener.document.myform.x_Agency_Code&amp;dept=A57"/>
    <hyperlink ref="CB65" r:id="rId2139" display="http://web.higov.net/oip/rrs/popup_list_agency_by_login.php?text=opener.document.myform.x_Agency_Codetxt&amp;title=Agency%20Code&amp;id=opener.document.myform.x_Agency_Code&amp;dept=A57"/>
    <hyperlink ref="CB66" r:id="rId2140" display="http://web.higov.net/oip/rrs/popup_list_agency_by_login.php?text=opener.document.myform.x_Agency_Codetxt&amp;title=Agency%20Code&amp;id=opener.document.myform.x_Agency_Code&amp;dept=A57"/>
    <hyperlink ref="CB67" r:id="rId2141" display="http://web.higov.net/oip/rrs/popup_list_agency_by_login.php?text=opener.document.myform.x_Agency_Codetxt&amp;title=Agency%20Code&amp;id=opener.document.myform.x_Agency_Code&amp;dept=A57"/>
    <hyperlink ref="CB68" r:id="rId2142" display="http://web.higov.net/oip/rrs/popup_list_agency_by_login.php?text=opener.document.myform.x_Agency_Codetxt&amp;title=Agency%20Code&amp;id=opener.document.myform.x_Agency_Code&amp;dept=A57"/>
    <hyperlink ref="CB69" r:id="rId2143" display="http://web.higov.net/oip/rrs/popup_list_agency_by_login.php?text=opener.document.myform.x_Agency_Codetxt&amp;title=Agency%20Code&amp;id=opener.document.myform.x_Agency_Code&amp;dept=A57"/>
    <hyperlink ref="CB70" r:id="rId2144" display="http://web.higov.net/oip/rrs/popup_list_agency_by_login.php?text=opener.document.myform.x_Agency_Codetxt&amp;title=Agency%20Code&amp;id=opener.document.myform.x_Agency_Code&amp;dept=A57"/>
    <hyperlink ref="CB71" r:id="rId2145" display="http://web.higov.net/oip/rrs/popup_list_agency_by_login.php?text=opener.document.myform.x_Agency_Codetxt&amp;title=Agency%20Code&amp;id=opener.document.myform.x_Agency_Code&amp;dept=A57"/>
    <hyperlink ref="CB72" r:id="rId2146" display="http://web.higov.net/oip/rrs/popup_list_agency_by_login.php?text=opener.document.myform.x_Agency_Codetxt&amp;title=Agency%20Code&amp;id=opener.document.myform.x_Agency_Code&amp;dept=A57"/>
    <hyperlink ref="CB73" r:id="rId2147" display="http://web.higov.net/oip/rrs/popup_list_agency_by_login.php?text=opener.document.myform.x_Agency_Codetxt&amp;title=Agency%20Code&amp;id=opener.document.myform.x_Agency_Code&amp;dept=A57"/>
    <hyperlink ref="CB74"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7" r:id="rId2152" display="http://web.higov.net/oip/rrs/popup_list_agency_by_login.php?text=opener.document.myform.x_Agency_Codetxt&amp;title=Agency%20Code&amp;id=opener.document.myform.x_Agency_Code&amp;dept=A15"/>
    <hyperlink ref="CC18" r:id="rId2153" display="http://web.higov.net/oip/rrs/popup_list_agency_by_login.php?text=opener.document.myform.x_Agency_Codetxt&amp;title=Agency%20Code&amp;id=opener.document.myform.x_Agency_Code&amp;dept=A15"/>
    <hyperlink ref="CC19" r:id="rId2154" display="http://web.higov.net/oip/rrs/popup_list_agency_by_login.php?text=opener.document.myform.x_Agency_Codetxt&amp;title=Agency%20Code&amp;id=opener.document.myform.x_Agency_Code&amp;dept=A15"/>
    <hyperlink ref="CC20" r:id="rId2155" display="http://web.higov.net/oip/rrs/popup_list_agency_by_login.php?text=opener.document.myform.x_Agency_Codetxt&amp;title=Agency%20Code&amp;id=opener.document.myform.x_Agency_Code&amp;dept=A15"/>
    <hyperlink ref="CC21" r:id="rId2156" display="http://web.higov.net/oip/rrs/popup_list_agency_by_login.php?text=opener.document.myform.x_Agency_Codetxt&amp;title=Agency%20Code&amp;id=opener.document.myform.x_Agency_Code&amp;dept=A15"/>
    <hyperlink ref="CC22" r:id="rId2157" display="http://web.higov.net/oip/rrs/popup_list_agency_by_login.php?text=opener.document.myform.x_Agency_Codetxt&amp;title=Agency%20Code&amp;id=opener.document.myform.x_Agency_Code&amp;dept=A15"/>
    <hyperlink ref="CC23" r:id="rId2158" display="http://web.higov.net/oip/rrs/popup_list_agency_by_login.php?text=opener.document.myform.x_Agency_Codetxt&amp;title=Agency%20Code&amp;id=opener.document.myform.x_Agency_Code&amp;dept=A15"/>
    <hyperlink ref="CC24" r:id="rId2159" display="http://web.higov.net/oip/rrs/popup_list_agency_by_login.php?text=opener.document.myform.x_Agency_Codetxt&amp;title=Agency%20Code&amp;id=opener.document.myform.x_Agency_Code&amp;dept=A15"/>
    <hyperlink ref="CC25" r:id="rId2160" display="http://web.higov.net/oip/rrs/popup_list_agency_by_login.php?text=opener.document.myform.x_Agency_Codetxt&amp;title=Agency%20Code&amp;id=opener.document.myform.x_Agency_Code&amp;dept=A15"/>
    <hyperlink ref="CC26" r:id="rId2161" display="http://web.higov.net/oip/rrs/popup_list_agency_by_login.php?text=opener.document.myform.x_Agency_Codetxt&amp;title=Agency%20Code&amp;id=opener.document.myform.x_Agency_Code&amp;dept=A15"/>
    <hyperlink ref="CC27" r:id="rId2162" display="http://web.higov.net/oip/rrs/popup_list_agency_by_login.php?text=opener.document.myform.x_Agency_Codetxt&amp;title=Agency%20Code&amp;id=opener.document.myform.x_Agency_Code&amp;dept=A15"/>
    <hyperlink ref="CC28" r:id="rId2163" display="http://web.higov.net/oip/rrs/popup_list_agency_by_login.php?text=opener.document.myform.x_Agency_Codetxt&amp;title=Agency%20Code&amp;id=opener.document.myform.x_Agency_Code&amp;dept=A15"/>
    <hyperlink ref="CC29" r:id="rId2164" display="http://web.higov.net/oip/rrs/popup_list_agency_by_login.php?text=opener.document.myform.x_Agency_Codetxt&amp;title=Agency%20Code&amp;id=opener.document.myform.x_Agency_Code&amp;dept=A15"/>
    <hyperlink ref="CC30" r:id="rId2165" display="http://web.higov.net/oip/rrs/popup_list_agency_by_login.php?text=opener.document.myform.x_Agency_Codetxt&amp;title=Agency%20Code&amp;id=opener.document.myform.x_Agency_Code&amp;dept=A15"/>
    <hyperlink ref="CC31" r:id="rId2166" display="http://web.higov.net/oip/rrs/popup_list_agency_by_login.php?text=opener.document.myform.x_Agency_Codetxt&amp;title=Agency%20Code&amp;id=opener.document.myform.x_Agency_Code&amp;dept=A15"/>
    <hyperlink ref="CC32" r:id="rId2167" display="http://web.higov.net/oip/rrs/popup_list_agency_by_login.php?text=opener.document.myform.x_Agency_Codetxt&amp;title=Agency%20Code&amp;id=opener.document.myform.x_Agency_Code&amp;dept=A15"/>
    <hyperlink ref="CC33" r:id="rId2168" display="http://web.higov.net/oip/rrs/popup_list_agency_by_login.php?text=opener.document.myform.x_Agency_Codetxt&amp;title=Agency%20Code&amp;id=opener.document.myform.x_Agency_Code&amp;dept=A15"/>
    <hyperlink ref="CC34" r:id="rId2169" display="http://web.higov.net/oip/rrs/popup_list_agency_by_login.php?text=opener.document.myform.x_Agency_Codetxt&amp;title=Agency%20Code&amp;id=opener.document.myform.x_Agency_Code&amp;dept=A15"/>
    <hyperlink ref="CC35" r:id="rId2170" display="http://web.higov.net/oip/rrs/popup_list_agency_by_login.php?text=opener.document.myform.x_Agency_Codetxt&amp;title=Agency%20Code&amp;id=opener.document.myform.x_Agency_Code&amp;dept=A15"/>
    <hyperlink ref="CC36" r:id="rId2171" display="http://web.higov.net/oip/rrs/popup_list_agency_by_login.php?text=opener.document.myform.x_Agency_Codetxt&amp;title=Agency%20Code&amp;id=opener.document.myform.x_Agency_Code&amp;dept=A15"/>
    <hyperlink ref="CC37" r:id="rId2172" display="http://web.higov.net/oip/rrs/popup_list_agency_by_login.php?text=opener.document.myform.x_Agency_Codetxt&amp;title=Agency%20Code&amp;id=opener.document.myform.x_Agency_Code&amp;dept=A15"/>
    <hyperlink ref="CC38" r:id="rId2173" display="http://web.higov.net/oip/rrs/popup_list_agency_by_login.php?text=opener.document.myform.x_Agency_Codetxt&amp;title=Agency%20Code&amp;id=opener.document.myform.x_Agency_Code&amp;dept=A15"/>
    <hyperlink ref="CC39" r:id="rId2174" display="http://web.higov.net/oip/rrs/popup_list_agency_by_login.php?text=opener.document.myform.x_Agency_Codetxt&amp;title=Agency%20Code&amp;id=opener.document.myform.x_Agency_Code&amp;dept=A15"/>
    <hyperlink ref="CC40" r:id="rId2175" display="http://web.higov.net/oip/rrs/popup_list_agency_by_login.php?text=opener.document.myform.x_Agency_Codetxt&amp;title=Agency%20Code&amp;id=opener.document.myform.x_Agency_Code&amp;dept=A15"/>
    <hyperlink ref="CC41" r:id="rId2176" display="http://web.higov.net/oip/rrs/popup_list_agency_by_login.php?text=opener.document.myform.x_Agency_Codetxt&amp;title=Agency%20Code&amp;id=opener.document.myform.x_Agency_Code&amp;dept=A15"/>
    <hyperlink ref="CC42" r:id="rId2177" display="http://web.higov.net/oip/rrs/popup_list_agency_by_login.php?text=opener.document.myform.x_Agency_Codetxt&amp;title=Agency%20Code&amp;id=opener.document.myform.x_Agency_Code&amp;dept=A15"/>
    <hyperlink ref="CC43" r:id="rId2178" display="http://web.higov.net/oip/rrs/popup_list_agency_by_login.php?text=opener.document.myform.x_Agency_Codetxt&amp;title=Agency%20Code&amp;id=opener.document.myform.x_Agency_Code&amp;dept=A15"/>
    <hyperlink ref="CC44" r:id="rId2179" display="http://web.higov.net/oip/rrs/popup_list_agency_by_login.php?text=opener.document.myform.x_Agency_Codetxt&amp;title=Agency%20Code&amp;id=opener.document.myform.x_Agency_Code&amp;dept=A15"/>
    <hyperlink ref="CC45" r:id="rId2180" display="http://web.higov.net/oip/rrs/popup_list_agency_by_login.php?text=opener.document.myform.x_Agency_Codetxt&amp;title=Agency%20Code&amp;id=opener.document.myform.x_Agency_Code&amp;dept=A15"/>
    <hyperlink ref="CC46" r:id="rId2181" display="http://web.higov.net/oip/rrs/popup_list_agency_by_login.php?text=opener.document.myform.x_Agency_Codetxt&amp;title=Agency%20Code&amp;id=opener.document.myform.x_Agency_Code&amp;dept=A15"/>
    <hyperlink ref="CC47" r:id="rId2182" display="http://web.higov.net/oip/rrs/popup_list_agency_by_login.php?text=opener.document.myform.x_Agency_Codetxt&amp;title=Agency%20Code&amp;id=opener.document.myform.x_Agency_Code&amp;dept=A15"/>
    <hyperlink ref="CC48" r:id="rId2183" display="http://web.higov.net/oip/rrs/popup_list_agency_by_login.php?text=opener.document.myform.x_Agency_Codetxt&amp;title=Agency%20Code&amp;id=opener.document.myform.x_Agency_Code&amp;dept=A15"/>
    <hyperlink ref="CC49" r:id="rId2184" display="http://web.higov.net/oip/rrs/popup_list_agency_by_login.php?text=opener.document.myform.x_Agency_Codetxt&amp;title=Agency%20Code&amp;id=opener.document.myform.x_Agency_Code&amp;dept=A15"/>
    <hyperlink ref="CC50" r:id="rId2185" display="http://web.higov.net/oip/rrs/popup_list_agency_by_login.php?text=opener.document.myform.x_Agency_Codetxt&amp;title=Agency%20Code&amp;id=opener.document.myform.x_Agency_Code&amp;dept=A15"/>
    <hyperlink ref="CC51" r:id="rId2186" display="http://web.higov.net/oip/rrs/popup_list_agency_by_login.php?text=opener.document.myform.x_Agency_Codetxt&amp;title=Agency%20Code&amp;id=opener.document.myform.x_Agency_Code&amp;dept=A15"/>
    <hyperlink ref="CC52" r:id="rId2187" display="http://web.higov.net/oip/rrs/popup_list_agency_by_login.php?text=opener.document.myform.x_Agency_Codetxt&amp;title=Agency%20Code&amp;id=opener.document.myform.x_Agency_Code&amp;dept=A15"/>
    <hyperlink ref="CC53" r:id="rId2188" display="http://web.higov.net/oip/rrs/popup_list_agency_by_login.php?text=opener.document.myform.x_Agency_Codetxt&amp;title=Agency%20Code&amp;id=opener.document.myform.x_Agency_Code&amp;dept=A15"/>
    <hyperlink ref="CC54" r:id="rId2189" display="http://web.higov.net/oip/rrs/popup_list_agency_by_login.php?text=opener.document.myform.x_Agency_Codetxt&amp;title=Agency%20Code&amp;id=opener.document.myform.x_Agency_Code&amp;dept=A15"/>
    <hyperlink ref="CC55" r:id="rId2190" display="http://web.higov.net/oip/rrs/popup_list_agency_by_login.php?text=opener.document.myform.x_Agency_Codetxt&amp;title=Agency%20Code&amp;id=opener.document.myform.x_Agency_Code&amp;dept=A15"/>
    <hyperlink ref="CC56" r:id="rId2191" display="http://web.higov.net/oip/rrs/popup_list_agency_by_login.php?text=opener.document.myform.x_Agency_Codetxt&amp;title=Agency%20Code&amp;id=opener.document.myform.x_Agency_Code&amp;dept=A15"/>
    <hyperlink ref="CC57" r:id="rId2192" display="http://web.higov.net/oip/rrs/popup_list_agency_by_login.php?text=opener.document.myform.x_Agency_Codetxt&amp;title=Agency%20Code&amp;id=opener.document.myform.x_Agency_Code&amp;dept=A15"/>
    <hyperlink ref="CC58" r:id="rId2193" display="http://web.higov.net/oip/rrs/popup_list_agency_by_login.php?text=opener.document.myform.x_Agency_Codetxt&amp;title=Agency%20Code&amp;id=opener.document.myform.x_Agency_Code&amp;dept=A15"/>
    <hyperlink ref="CC59" r:id="rId2194" display="http://web.higov.net/oip/rrs/popup_list_agency_by_login.php?text=opener.document.myform.x_Agency_Codetxt&amp;title=Agency%20Code&amp;id=opener.document.myform.x_Agency_Code&amp;dept=A15"/>
    <hyperlink ref="CC60" r:id="rId2195" display="http://web.higov.net/oip/rrs/popup_list_agency_by_login.php?text=opener.document.myform.x_Agency_Codetxt&amp;title=Agency%20Code&amp;id=opener.document.myform.x_Agency_Code&amp;dept=A15"/>
    <hyperlink ref="CC61" r:id="rId2196" display="http://web.higov.net/oip/rrs/popup_list_agency_by_login.php?text=opener.document.myform.x_Agency_Codetxt&amp;title=Agency%20Code&amp;id=opener.document.myform.x_Agency_Code&amp;dept=A15"/>
    <hyperlink ref="CC62" r:id="rId2197" display="http://web.higov.net/oip/rrs/popup_list_agency_by_login.php?text=opener.document.myform.x_Agency_Codetxt&amp;title=Agency%20Code&amp;id=opener.document.myform.x_Agency_Code&amp;dept=A15"/>
    <hyperlink ref="CC63" r:id="rId2198" display="http://web.higov.net/oip/rrs/popup_list_agency_by_login.php?text=opener.document.myform.x_Agency_Codetxt&amp;title=Agency%20Code&amp;id=opener.document.myform.x_Agency_Code&amp;dept=A15"/>
    <hyperlink ref="CC64" r:id="rId2199" display="http://web.higov.net/oip/rrs/popup_list_agency_by_login.php?text=opener.document.myform.x_Agency_Codetxt&amp;title=Agency%20Code&amp;id=opener.document.myform.x_Agency_Code&amp;dept=A15"/>
    <hyperlink ref="CC65" r:id="rId2200" display="http://web.higov.net/oip/rrs/popup_list_agency_by_login.php?text=opener.document.myform.x_Agency_Codetxt&amp;title=Agency%20Code&amp;id=opener.document.myform.x_Agency_Code&amp;dept=A15"/>
    <hyperlink ref="CC66" r:id="rId2201" display="http://web.higov.net/oip/rrs/popup_list_agency_by_login.php?text=opener.document.myform.x_Agency_Codetxt&amp;title=Agency%20Code&amp;id=opener.document.myform.x_Agency_Code&amp;dept=A15"/>
    <hyperlink ref="CC67" r:id="rId2202" display="http://web.higov.net/oip/rrs/popup_list_agency_by_login.php?text=opener.document.myform.x_Agency_Codetxt&amp;title=Agency%20Code&amp;id=opener.document.myform.x_Agency_Code&amp;dept=A15"/>
    <hyperlink ref="CC68" r:id="rId2203" display="http://web.higov.net/oip/rrs/popup_list_agency_by_login.php?text=opener.document.myform.x_Agency_Codetxt&amp;title=Agency%20Code&amp;id=opener.document.myform.x_Agency_Code&amp;dept=A15"/>
    <hyperlink ref="CC69" r:id="rId2204" display="http://web.higov.net/oip/rrs/popup_list_agency_by_login.php?text=opener.document.myform.x_Agency_Codetxt&amp;title=Agency%20Code&amp;id=opener.document.myform.x_Agency_Code&amp;dept=A15"/>
    <hyperlink ref="CC70" r:id="rId2205" display="http://web.higov.net/oip/rrs/popup_list_agency_by_login.php?text=opener.document.myform.x_Agency_Codetxt&amp;title=Agency%20Code&amp;id=opener.document.myform.x_Agency_Code&amp;dept=A15"/>
    <hyperlink ref="CC71" r:id="rId2206" display="http://web.higov.net/oip/rrs/popup_list_agency_by_login.php?text=opener.document.myform.x_Agency_Codetxt&amp;title=Agency%20Code&amp;id=opener.document.myform.x_Agency_Code&amp;dept=A15"/>
    <hyperlink ref="CC72" r:id="rId2207" display="http://web.higov.net/oip/rrs/popup_list_agency_by_login.php?text=opener.document.myform.x_Agency_Codetxt&amp;title=Agency%20Code&amp;id=opener.document.myform.x_Agency_Code&amp;dept=A15"/>
    <hyperlink ref="CC73" r:id="rId2208" display="http://web.higov.net/oip/rrs/popup_list_agency_by_login.php?text=opener.document.myform.x_Agency_Codetxt&amp;title=Agency%20Code&amp;id=opener.document.myform.x_Agency_Code&amp;dept=A15"/>
    <hyperlink ref="CC74" r:id="rId2209" display="http://web.higov.net/oip/rrs/popup_list_agency_by_login.php?text=opener.document.myform.x_Agency_Codetxt&amp;title=Agency%20Code&amp;id=opener.document.myform.x_Agency_Code&amp;dept=A15"/>
    <hyperlink ref="CC75" r:id="rId2210" display="http://web.higov.net/oip/rrs/popup_list_agency_by_login.php?text=opener.document.myform.x_Agency_Codetxt&amp;title=Agency%20Code&amp;id=opener.document.myform.x_Agency_Code&amp;dept=A15"/>
    <hyperlink ref="CC76" r:id="rId2211" display="http://web.higov.net/oip/rrs/popup_list_agency_by_login.php?text=opener.document.myform.x_Agency_Codetxt&amp;title=Agency%20Code&amp;id=opener.document.myform.x_Agency_Code&amp;dept=A15"/>
    <hyperlink ref="CC77" r:id="rId2212" display="http://web.higov.net/oip/rrs/popup_list_agency_by_login.php?text=opener.document.myform.x_Agency_Codetxt&amp;title=Agency%20Code&amp;id=opener.document.myform.x_Agency_Code&amp;dept=A15"/>
    <hyperlink ref="CC78" r:id="rId2213" display="http://web.higov.net/oip/rrs/popup_list_agency_by_login.php?text=opener.document.myform.x_Agency_Codetxt&amp;title=Agency%20Code&amp;id=opener.document.myform.x_Agency_Code&amp;dept=A15"/>
    <hyperlink ref="CC79" r:id="rId2214" display="http://web.higov.net/oip/rrs/popup_list_agency_by_login.php?text=opener.document.myform.x_Agency_Codetxt&amp;title=Agency%20Code&amp;id=opener.document.myform.x_Agency_Code&amp;dept=A15"/>
    <hyperlink ref="CC80" r:id="rId2215" display="http://web.higov.net/oip/rrs/popup_list_agency_by_login.php?text=opener.document.myform.x_Agency_Codetxt&amp;title=Agency%20Code&amp;id=opener.document.myform.x_Agency_Code&amp;dept=A15"/>
    <hyperlink ref="CC81" r:id="rId2216" display="http://web.higov.net/oip/rrs/popup_list_agency_by_login.php?text=opener.document.myform.x_Agency_Codetxt&amp;title=Agency%20Code&amp;id=opener.document.myform.x_Agency_Code&amp;dept=A15"/>
    <hyperlink ref="CC82" r:id="rId2217" display="http://web.higov.net/oip/rrs/popup_list_agency_by_login.php?text=opener.document.myform.x_Agency_Codetxt&amp;title=Agency%20Code&amp;id=opener.document.myform.x_Agency_Code&amp;dept=A15"/>
    <hyperlink ref="CC83" r:id="rId2218" display="http://web.higov.net/oip/rrs/popup_list_agency_by_login.php?text=opener.document.myform.x_Agency_Codetxt&amp;title=Agency%20Code&amp;id=opener.document.myform.x_Agency_Code&amp;dept=A15"/>
    <hyperlink ref="CC84" r:id="rId2219" display="http://web.higov.net/oip/rrs/popup_list_agency_by_login.php?text=opener.document.myform.x_Agency_Codetxt&amp;title=Agency%20Code&amp;id=opener.document.myform.x_Agency_Code&amp;dept=A15"/>
    <hyperlink ref="CC85" r:id="rId2220" display="http://web.higov.net/oip/rrs/popup_list_agency_by_login.php?text=opener.document.myform.x_Agency_Codetxt&amp;title=Agency%20Code&amp;id=opener.document.myform.x_Agency_Code&amp;dept=A15"/>
    <hyperlink ref="CC86" r:id="rId2221" display="http://web.higov.net/oip/rrs/popup_list_agency_by_login.php?text=opener.document.myform.x_Agency_Codetxt&amp;title=Agency%20Code&amp;id=opener.document.myform.x_Agency_Code&amp;dept=A15"/>
    <hyperlink ref="CC87" r:id="rId2222" display="http://web.higov.net/oip/rrs/popup_list_agency_by_login.php?text=opener.document.myform.x_Agency_Codetxt&amp;title=Agency%20Code&amp;id=opener.document.myform.x_Agency_Code&amp;dept=A15"/>
    <hyperlink ref="CC88" r:id="rId2223" display="http://web.higov.net/oip/rrs/popup_list_agency_by_login.php?text=opener.document.myform.x_Agency_Codetxt&amp;title=Agency%20Code&amp;id=opener.document.myform.x_Agency_Code&amp;dept=A15"/>
    <hyperlink ref="CC89" r:id="rId2224" display="http://web.higov.net/oip/rrs/popup_list_agency_by_login.php?text=opener.document.myform.x_Agency_Codetxt&amp;title=Agency%20Code&amp;id=opener.document.myform.x_Agency_Code&amp;dept=A15"/>
    <hyperlink ref="CC90" r:id="rId2225" display="http://web.higov.net/oip/rrs/popup_list_agency_by_login.php?text=opener.document.myform.x_Agency_Codetxt&amp;title=Agency%20Code&amp;id=opener.document.myform.x_Agency_Code&amp;dept=A15"/>
    <hyperlink ref="CC91" r:id="rId2226" display="http://web.higov.net/oip/rrs/popup_list_agency_by_login.php?text=opener.document.myform.x_Agency_Codetxt&amp;title=Agency%20Code&amp;id=opener.document.myform.x_Agency_Code&amp;dept=A15"/>
    <hyperlink ref="CC92" r:id="rId2227" display="http://web.higov.net/oip/rrs/popup_list_agency_by_login.php?text=opener.document.myform.x_Agency_Codetxt&amp;title=Agency%20Code&amp;id=opener.document.myform.x_Agency_Code&amp;dept=A15"/>
    <hyperlink ref="CC93" r:id="rId2228" display="http://web.higov.net/oip/rrs/popup_list_agency_by_login.php?text=opener.document.myform.x_Agency_Codetxt&amp;title=Agency%20Code&amp;id=opener.document.myform.x_Agency_Code&amp;dept=A15"/>
    <hyperlink ref="CC94" r:id="rId2229" display="http://web.higov.net/oip/rrs/popup_list_agency_by_login.php?text=opener.document.myform.x_Agency_Codetxt&amp;title=Agency%20Code&amp;id=opener.document.myform.x_Agency_Code&amp;dept=A15"/>
    <hyperlink ref="CC95" r:id="rId2230" display="http://web.higov.net/oip/rrs/popup_list_agency_by_login.php?text=opener.document.myform.x_Agency_Codetxt&amp;title=Agency%20Code&amp;id=opener.document.myform.x_Agency_Code&amp;dept=A15"/>
    <hyperlink ref="CC96" r:id="rId2231" display="http://web.higov.net/oip/rrs/popup_list_agency_by_login.php?text=opener.document.myform.x_Agency_Codetxt&amp;title=Agency%20Code&amp;id=opener.document.myform.x_Agency_Code&amp;dept=A15"/>
    <hyperlink ref="CC97" r:id="rId2232" display="http://web.higov.net/oip/rrs/popup_list_agency_by_login.php?text=opener.document.myform.x_Agency_Codetxt&amp;title=Agency%20Code&amp;id=opener.document.myform.x_Agency_Code&amp;dept=A15"/>
    <hyperlink ref="CC98" r:id="rId2233" display="http://web.higov.net/oip/rrs/popup_list_agency_by_login.php?text=opener.document.myform.x_Agency_Codetxt&amp;title=Agency%20Code&amp;id=opener.document.myform.x_Agency_Code&amp;dept=A15"/>
    <hyperlink ref="CC99" r:id="rId2234" display="http://web.higov.net/oip/rrs/popup_list_agency_by_login.php?text=opener.document.myform.x_Agency_Codetxt&amp;title=Agency%20Code&amp;id=opener.document.myform.x_Agency_Code&amp;dept=A15"/>
    <hyperlink ref="CC100" r:id="rId2235" display="http://web.higov.net/oip/rrs/popup_list_agency_by_login.php?text=opener.document.myform.x_Agency_Codetxt&amp;title=Agency%20Code&amp;id=opener.document.myform.x_Agency_Code&amp;dept=A15"/>
    <hyperlink ref="CC101" r:id="rId2236" display="http://web.higov.net/oip/rrs/popup_list_agency_by_login.php?text=opener.document.myform.x_Agency_Codetxt&amp;title=Agency%20Code&amp;id=opener.document.myform.x_Agency_Code&amp;dept=A15"/>
    <hyperlink ref="CC102" r:id="rId2237" display="http://web.higov.net/oip/rrs/popup_list_agency_by_login.php?text=opener.document.myform.x_Agency_Codetxt&amp;title=Agency%20Code&amp;id=opener.document.myform.x_Agency_Code&amp;dept=A15"/>
    <hyperlink ref="CC103" r:id="rId2238" display="http://web.higov.net/oip/rrs/popup_list_agency_by_login.php?text=opener.document.myform.x_Agency_Codetxt&amp;title=Agency%20Code&amp;id=opener.document.myform.x_Agency_Code&amp;dept=A15"/>
    <hyperlink ref="CC104" r:id="rId2239" display="http://web.higov.net/oip/rrs/popup_list_agency_by_login.php?text=opener.document.myform.x_Agency_Codetxt&amp;title=Agency%20Code&amp;id=opener.document.myform.x_Agency_Code&amp;dept=A15"/>
    <hyperlink ref="CC105" r:id="rId2240" display="http://web.higov.net/oip/rrs/popup_list_agency_by_login.php?text=opener.document.myform.x_Agency_Codetxt&amp;title=Agency%20Code&amp;id=opener.document.myform.x_Agency_Code&amp;dept=A15"/>
    <hyperlink ref="CC106" r:id="rId2241" display="http://web.higov.net/oip/rrs/popup_list_agency_by_login.php?text=opener.document.myform.x_Agency_Codetxt&amp;title=Agency%20Code&amp;id=opener.document.myform.x_Agency_Code&amp;dept=A15"/>
    <hyperlink ref="CC107" r:id="rId2242" display="http://web.higov.net/oip/rrs/popup_list_agency_by_login.php?text=opener.document.myform.x_Agency_Codetxt&amp;title=Agency%20Code&amp;id=opener.document.myform.x_Agency_Code&amp;dept=A15"/>
    <hyperlink ref="CC108" r:id="rId2243" display="http://web.higov.net/oip/rrs/popup_list_agency_by_login.php?text=opener.document.myform.x_Agency_Codetxt&amp;title=Agency%20Code&amp;id=opener.document.myform.x_Agency_Code&amp;dept=A15"/>
    <hyperlink ref="CC109" r:id="rId2244" display="http://web.higov.net/oip/rrs/popup_list_agency_by_login.php?text=opener.document.myform.x_Agency_Codetxt&amp;title=Agency%20Code&amp;id=opener.document.myform.x_Agency_Code&amp;dept=A15"/>
    <hyperlink ref="CC110" r:id="rId2245" display="http://web.higov.net/oip/rrs/popup_list_agency_by_login.php?text=opener.document.myform.x_Agency_Codetxt&amp;title=Agency%20Code&amp;id=opener.document.myform.x_Agency_Code&amp;dept=A15"/>
    <hyperlink ref="CC111" r:id="rId2246" display="http://web.higov.net/oip/rrs/popup_list_agency_by_login.php?text=opener.document.myform.x_Agency_Codetxt&amp;title=Agency%20Code&amp;id=opener.document.myform.x_Agency_Code&amp;dept=A15"/>
    <hyperlink ref="CC112" r:id="rId2247" display="http://web.higov.net/oip/rrs/popup_list_agency_by_login.php?text=opener.document.myform.x_Agency_Codetxt&amp;title=Agency%20Code&amp;id=opener.document.myform.x_Agency_Code&amp;dept=A15"/>
    <hyperlink ref="CC113" r:id="rId2248" display="http://web.higov.net/oip/rrs/popup_list_agency_by_login.php?text=opener.document.myform.x_Agency_Codetxt&amp;title=Agency%20Code&amp;id=opener.document.myform.x_Agency_Code&amp;dept=A15"/>
    <hyperlink ref="CC114" r:id="rId2249" display="http://web.higov.net/oip/rrs/popup_list_agency_by_login.php?text=opener.document.myform.x_Agency_Codetxt&amp;title=Agency%20Code&amp;id=opener.document.myform.x_Agency_Code&amp;dept=A15"/>
    <hyperlink ref="CC115" r:id="rId2250" display="http://web.higov.net/oip/rrs/popup_list_agency_by_login.php?text=opener.document.myform.x_Agency_Codetxt&amp;title=Agency%20Code&amp;id=opener.document.myform.x_Agency_Code&amp;dept=A15"/>
    <hyperlink ref="CC116" r:id="rId2251" display="http://web.higov.net/oip/rrs/popup_list_agency_by_login.php?text=opener.document.myform.x_Agency_Codetxt&amp;title=Agency%20Code&amp;id=opener.document.myform.x_Agency_Code&amp;dept=A15"/>
    <hyperlink ref="CC117" r:id="rId2252" display="http://web.higov.net/oip/rrs/popup_list_agency_by_login.php?text=opener.document.myform.x_Agency_Codetxt&amp;title=Agency%20Code&amp;id=opener.document.myform.x_Agency_Code&amp;dept=A15"/>
    <hyperlink ref="CC118" r:id="rId2253" display="http://web.higov.net/oip/rrs/popup_list_agency_by_login.php?text=opener.document.myform.x_Agency_Codetxt&amp;title=Agency%20Code&amp;id=opener.document.myform.x_Agency_Code&amp;dept=A15"/>
    <hyperlink ref="CC119" r:id="rId2254" display="http://web.higov.net/oip/rrs/popup_list_agency_by_login.php?text=opener.document.myform.x_Agency_Codetxt&amp;title=Agency%20Code&amp;id=opener.document.myform.x_Agency_Code&amp;dept=A15"/>
    <hyperlink ref="CC120" r:id="rId2255" display="http://web.higov.net/oip/rrs/popup_list_agency_by_login.php?text=opener.document.myform.x_Agency_Codetxt&amp;title=Agency%20Code&amp;id=opener.document.myform.x_Agency_Code&amp;dept=A15"/>
    <hyperlink ref="CC121" r:id="rId2256" display="http://web.higov.net/oip/rrs/popup_list_agency_by_login.php?text=opener.document.myform.x_Agency_Codetxt&amp;title=Agency%20Code&amp;id=opener.document.myform.x_Agency_Code&amp;dept=A15"/>
    <hyperlink ref="CC122" r:id="rId2257" display="http://web.higov.net/oip/rrs/popup_list_agency_by_login.php?text=opener.document.myform.x_Agency_Codetxt&amp;title=Agency%20Code&amp;id=opener.document.myform.x_Agency_Code&amp;dept=A15"/>
    <hyperlink ref="CC123" r:id="rId2258" display="http://web.higov.net/oip/rrs/popup_list_agency_by_login.php?text=opener.document.myform.x_Agency_Codetxt&amp;title=Agency%20Code&amp;id=opener.document.myform.x_Agency_Code&amp;dept=A15"/>
    <hyperlink ref="CC124" r:id="rId2259" display="http://web.higov.net/oip/rrs/popup_list_agency_by_login.php?text=opener.document.myform.x_Agency_Codetxt&amp;title=Agency%20Code&amp;id=opener.document.myform.x_Agency_Code&amp;dept=A15"/>
    <hyperlink ref="CC125" r:id="rId2260" display="http://web.higov.net/oip/rrs/popup_list_agency_by_login.php?text=opener.document.myform.x_Agency_Codetxt&amp;title=Agency%20Code&amp;id=opener.document.myform.x_Agency_Code&amp;dept=A15"/>
    <hyperlink ref="CC126" r:id="rId2261" display="http://web.higov.net/oip/rrs/popup_list_agency_by_login.php?text=opener.document.myform.x_Agency_Codetxt&amp;title=Agency%20Code&amp;id=opener.document.myform.x_Agency_Code&amp;dept=A15"/>
    <hyperlink ref="CC127" r:id="rId2262" display="http://web.higov.net/oip/rrs/popup_list_agency_by_login.php?text=opener.document.myform.x_Agency_Codetxt&amp;title=Agency%20Code&amp;id=opener.document.myform.x_Agency_Code&amp;dept=A15"/>
    <hyperlink ref="CC128" r:id="rId2263" display="http://web.higov.net/oip/rrs/popup_list_agency_by_login.php?text=opener.document.myform.x_Agency_Codetxt&amp;title=Agency%20Code&amp;id=opener.document.myform.x_Agency_Code&amp;dept=A15"/>
    <hyperlink ref="CC129" r:id="rId2264" display="http://web.higov.net/oip/rrs/popup_list_agency_by_login.php?text=opener.document.myform.x_Agency_Codetxt&amp;title=Agency%20Code&amp;id=opener.document.myform.x_Agency_Code&amp;dept=A15"/>
    <hyperlink ref="CC130" r:id="rId2265" display="http://web.higov.net/oip/rrs/popup_list_agency_by_login.php?text=opener.document.myform.x_Agency_Codetxt&amp;title=Agency%20Code&amp;id=opener.document.myform.x_Agency_Code&amp;dept=A15"/>
    <hyperlink ref="CC131" r:id="rId2266" display="http://web.higov.net/oip/rrs/popup_list_agency_by_login.php?text=opener.document.myform.x_Agency_Codetxt&amp;title=Agency%20Code&amp;id=opener.document.myform.x_Agency_Code&amp;dept=A15"/>
    <hyperlink ref="CC132" r:id="rId2267" display="http://web.higov.net/oip/rrs/popup_list_agency_by_login.php?text=opener.document.myform.x_Agency_Codetxt&amp;title=Agency%20Code&amp;id=opener.document.myform.x_Agency_Code&amp;dept=A15"/>
    <hyperlink ref="CC133" r:id="rId2268" display="http://web.higov.net/oip/rrs/popup_list_agency_by_login.php?text=opener.document.myform.x_Agency_Codetxt&amp;title=Agency%20Code&amp;id=opener.document.myform.x_Agency_Code&amp;dept=A15"/>
    <hyperlink ref="CC134" r:id="rId2269" display="http://web.higov.net/oip/rrs/popup_list_agency_by_login.php?text=opener.document.myform.x_Agency_Codetxt&amp;title=Agency%20Code&amp;id=opener.document.myform.x_Agency_Code&amp;dept=A15"/>
    <hyperlink ref="CC135" r:id="rId2270" display="http://web.higov.net/oip/rrs/popup_list_agency_by_login.php?text=opener.document.myform.x_Agency_Codetxt&amp;title=Agency%20Code&amp;id=opener.document.myform.x_Agency_Code&amp;dept=A15"/>
    <hyperlink ref="CC136" r:id="rId2271" display="http://web.higov.net/oip/rrs/popup_list_agency_by_login.php?text=opener.document.myform.x_Agency_Codetxt&amp;title=Agency%20Code&amp;id=opener.document.myform.x_Agency_Code&amp;dept=A15"/>
    <hyperlink ref="CC137" r:id="rId2272" display="http://web.higov.net/oip/rrs/popup_list_agency_by_login.php?text=opener.document.myform.x_Agency_Codetxt&amp;title=Agency%20Code&amp;id=opener.document.myform.x_Agency_Code&amp;dept=A15"/>
    <hyperlink ref="CC138" r:id="rId2273" display="http://web.higov.net/oip/rrs/popup_list_agency_by_login.php?text=opener.document.myform.x_Agency_Codetxt&amp;title=Agency%20Code&amp;id=opener.document.myform.x_Agency_Code&amp;dept=A15"/>
    <hyperlink ref="CC139" r:id="rId2274" display="http://web.higov.net/oip/rrs/popup_list_agency_by_login.php?text=opener.document.myform.x_Agency_Codetxt&amp;title=Agency%20Code&amp;id=opener.document.myform.x_Agency_Code&amp;dept=A15"/>
    <hyperlink ref="CC140" r:id="rId2275" display="http://web.higov.net/oip/rrs/popup_list_agency_by_login.php?text=opener.document.myform.x_Agency_Codetxt&amp;title=Agency%20Code&amp;id=opener.document.myform.x_Agency_Code&amp;dept=A15"/>
    <hyperlink ref="CC141" r:id="rId2276" display="http://web.higov.net/oip/rrs/popup_list_agency_by_login.php?text=opener.document.myform.x_Agency_Codetxt&amp;title=Agency%20Code&amp;id=opener.document.myform.x_Agency_Code&amp;dept=A15"/>
    <hyperlink ref="CC142" r:id="rId2277" display="http://web.higov.net/oip/rrs/popup_list_agency_by_login.php?text=opener.document.myform.x_Agency_Codetxt&amp;title=Agency%20Code&amp;id=opener.document.myform.x_Agency_Code&amp;dept=A15"/>
    <hyperlink ref="CC143" r:id="rId2278" display="http://web.higov.net/oip/rrs/popup_list_agency_by_login.php?text=opener.document.myform.x_Agency_Codetxt&amp;title=Agency%20Code&amp;id=opener.document.myform.x_Agency_Code&amp;dept=A15"/>
    <hyperlink ref="CC144" r:id="rId2279" display="http://web.higov.net/oip/rrs/popup_list_agency_by_login.php?text=opener.document.myform.x_Agency_Codetxt&amp;title=Agency%20Code&amp;id=opener.document.myform.x_Agency_Code&amp;dept=A15"/>
    <hyperlink ref="CC145" r:id="rId2280" display="http://web.higov.net/oip/rrs/popup_list_agency_by_login.php?text=opener.document.myform.x_Agency_Codetxt&amp;title=Agency%20Code&amp;id=opener.document.myform.x_Agency_Code&amp;dept=A15"/>
    <hyperlink ref="CC146" r:id="rId2281" display="http://web.higov.net/oip/rrs/popup_list_agency_by_login.php?text=opener.document.myform.x_Agency_Codetxt&amp;title=Agency%20Code&amp;id=opener.document.myform.x_Agency_Code&amp;dept=A15"/>
    <hyperlink ref="CC147" r:id="rId2282" display="http://web.higov.net/oip/rrs/popup_list_agency_by_login.php?text=opener.document.myform.x_Agency_Codetxt&amp;title=Agency%20Code&amp;id=opener.document.myform.x_Agency_Code&amp;dept=A15"/>
    <hyperlink ref="CC148" r:id="rId2283" display="http://web.higov.net/oip/rrs/popup_list_agency_by_login.php?text=opener.document.myform.x_Agency_Codetxt&amp;title=Agency%20Code&amp;id=opener.document.myform.x_Agency_Code&amp;dept=A15"/>
    <hyperlink ref="CC149" r:id="rId2284" display="http://web.higov.net/oip/rrs/popup_list_agency_by_login.php?text=opener.document.myform.x_Agency_Codetxt&amp;title=Agency%20Code&amp;id=opener.document.myform.x_Agency_Code&amp;dept=A15"/>
    <hyperlink ref="CC150" r:id="rId2285" display="http://web.higov.net/oip/rrs/popup_list_agency_by_login.php?text=opener.document.myform.x_Agency_Codetxt&amp;title=Agency%20Code&amp;id=opener.document.myform.x_Agency_Code&amp;dept=A15"/>
    <hyperlink ref="CC151" r:id="rId2286" display="http://web.higov.net/oip/rrs/popup_list_agency_by_login.php?text=opener.document.myform.x_Agency_Codetxt&amp;title=Agency%20Code&amp;id=opener.document.myform.x_Agency_Code&amp;dept=A15"/>
    <hyperlink ref="CC152" r:id="rId2287" display="http://web.higov.net/oip/rrs/popup_list_agency_by_login.php?text=opener.document.myform.x_Agency_Codetxt&amp;title=Agency%20Code&amp;id=opener.document.myform.x_Agency_Code&amp;dept=A15"/>
    <hyperlink ref="CC153" r:id="rId2288" display="http://web.higov.net/oip/rrs/popup_list_agency_by_login.php?text=opener.document.myform.x_Agency_Codetxt&amp;title=Agency%20Code&amp;id=opener.document.myform.x_Agency_Code&amp;dept=A15"/>
    <hyperlink ref="CC154" r:id="rId2289" display="http://web.higov.net/oip/rrs/popup_list_agency_by_login.php?text=opener.document.myform.x_Agency_Codetxt&amp;title=Agency%20Code&amp;id=opener.document.myform.x_Agency_Code&amp;dept=A15"/>
    <hyperlink ref="CC155" r:id="rId2290" display="http://web.higov.net/oip/rrs/popup_list_agency_by_login.php?text=opener.document.myform.x_Agency_Codetxt&amp;title=Agency%20Code&amp;id=opener.document.myform.x_Agency_Code&amp;dept=A15"/>
    <hyperlink ref="CC156" r:id="rId2291" display="http://web.higov.net/oip/rrs/popup_list_agency_by_login.php?text=opener.document.myform.x_Agency_Codetxt&amp;title=Agency%20Code&amp;id=opener.document.myform.x_Agency_Code&amp;dept=A15"/>
    <hyperlink ref="CC157" r:id="rId2292" display="http://web.higov.net/oip/rrs/popup_list_agency_by_login.php?text=opener.document.myform.x_Agency_Codetxt&amp;title=Agency%20Code&amp;id=opener.document.myform.x_Agency_Code&amp;dept=A15"/>
    <hyperlink ref="CC158" r:id="rId2293" display="http://web.higov.net/oip/rrs/popup_list_agency_by_login.php?text=opener.document.myform.x_Agency_Codetxt&amp;title=Agency%20Code&amp;id=opener.document.myform.x_Agency_Code&amp;dept=A15"/>
    <hyperlink ref="CC159" r:id="rId2294" display="http://web.higov.net/oip/rrs/popup_list_agency_by_login.php?text=opener.document.myform.x_Agency_Codetxt&amp;title=Agency%20Code&amp;id=opener.document.myform.x_Agency_Code&amp;dept=A15"/>
    <hyperlink ref="CC160" r:id="rId2295" display="http://web.higov.net/oip/rrs/popup_list_agency_by_login.php?text=opener.document.myform.x_Agency_Codetxt&amp;title=Agency%20Code&amp;id=opener.document.myform.x_Agency_Code&amp;dept=A15"/>
    <hyperlink ref="CC161" r:id="rId2296" display="http://web.higov.net/oip/rrs/popup_list_agency_by_login.php?text=opener.document.myform.x_Agency_Codetxt&amp;title=Agency%20Code&amp;id=opener.document.myform.x_Agency_Code&amp;dept=A15"/>
    <hyperlink ref="CC162" r:id="rId2297" display="http://web.higov.net/oip/rrs/popup_list_agency_by_login.php?text=opener.document.myform.x_Agency_Codetxt&amp;title=Agency%20Code&amp;id=opener.document.myform.x_Agency_Code&amp;dept=A15"/>
    <hyperlink ref="CC163" r:id="rId2298" display="http://web.higov.net/oip/rrs/popup_list_agency_by_login.php?text=opener.document.myform.x_Agency_Codetxt&amp;title=Agency%20Code&amp;id=opener.document.myform.x_Agency_Code&amp;dept=A15"/>
    <hyperlink ref="CC164" r:id="rId2299" display="http://web.higov.net/oip/rrs/popup_list_agency_by_login.php?text=opener.document.myform.x_Agency_Codetxt&amp;title=Agency%20Code&amp;id=opener.document.myform.x_Agency_Code&amp;dept=A15"/>
    <hyperlink ref="CC165" r:id="rId2300" display="http://web.higov.net/oip/rrs/popup_list_agency_by_login.php?text=opener.document.myform.x_Agency_Codetxt&amp;title=Agency%20Code&amp;id=opener.document.myform.x_Agency_Code&amp;dept=A15"/>
    <hyperlink ref="CC166" r:id="rId2301" display="http://web.higov.net/oip/rrs/popup_list_agency_by_login.php?text=opener.document.myform.x_Agency_Codetxt&amp;title=Agency%20Code&amp;id=opener.document.myform.x_Agency_Code&amp;dept=A15"/>
    <hyperlink ref="CC167" r:id="rId2302" display="http://web.higov.net/oip/rrs/popup_list_agency_by_login.php?text=opener.document.myform.x_Agency_Codetxt&amp;title=Agency%20Code&amp;id=opener.document.myform.x_Agency_Code&amp;dept=A15"/>
    <hyperlink ref="CC168" r:id="rId2303" display="http://web.higov.net/oip/rrs/popup_list_agency_by_login.php?text=opener.document.myform.x_Agency_Codetxt&amp;title=Agency%20Code&amp;id=opener.document.myform.x_Agency_Code&amp;dept=A15"/>
    <hyperlink ref="CC169" r:id="rId2304" display="http://web.higov.net/oip/rrs/popup_list_agency_by_login.php?text=opener.document.myform.x_Agency_Codetxt&amp;title=Agency%20Code&amp;id=opener.document.myform.x_Agency_Code&amp;dept=A15"/>
    <hyperlink ref="CC170" r:id="rId2305" display="http://web.higov.net/oip/rrs/popup_list_agency_by_login.php?text=opener.document.myform.x_Agency_Codetxt&amp;title=Agency%20Code&amp;id=opener.document.myform.x_Agency_Code&amp;dept=A15"/>
    <hyperlink ref="CC171" r:id="rId2306" display="http://web.higov.net/oip/rrs/popup_list_agency_by_login.php?text=opener.document.myform.x_Agency_Codetxt&amp;title=Agency%20Code&amp;id=opener.document.myform.x_Agency_Code&amp;dept=A15"/>
    <hyperlink ref="CC172" r:id="rId2307" display="http://web.higov.net/oip/rrs/popup_list_agency_by_login.php?text=opener.document.myform.x_Agency_Codetxt&amp;title=Agency%20Code&amp;id=opener.document.myform.x_Agency_Code&amp;dept=A15"/>
    <hyperlink ref="CC173" r:id="rId2308" display="http://web.higov.net/oip/rrs/popup_list_agency_by_login.php?text=opener.document.myform.x_Agency_Codetxt&amp;title=Agency%20Code&amp;id=opener.document.myform.x_Agency_Code&amp;dept=A15"/>
    <hyperlink ref="CC174" r:id="rId2309" display="http://web.higov.net/oip/rrs/popup_list_agency_by_login.php?text=opener.document.myform.x_Agency_Codetxt&amp;title=Agency%20Code&amp;id=opener.document.myform.x_Agency_Code&amp;dept=A15"/>
    <hyperlink ref="CC175" r:id="rId2310" display="http://web.higov.net/oip/rrs/popup_list_agency_by_login.php?text=opener.document.myform.x_Agency_Codetxt&amp;title=Agency%20Code&amp;id=opener.document.myform.x_Agency_Code&amp;dept=A15"/>
    <hyperlink ref="CC176" r:id="rId2311" display="http://web.higov.net/oip/rrs/popup_list_agency_by_login.php?text=opener.document.myform.x_Agency_Codetxt&amp;title=Agency%20Code&amp;id=opener.document.myform.x_Agency_Code&amp;dept=A15"/>
    <hyperlink ref="CC177" r:id="rId2312" display="http://web.higov.net/oip/rrs/popup_list_agency_by_login.php?text=opener.document.myform.x_Agency_Codetxt&amp;title=Agency%20Code&amp;id=opener.document.myform.x_Agency_Code&amp;dept=A15"/>
    <hyperlink ref="CC178" r:id="rId2313" display="http://web.higov.net/oip/rrs/popup_list_agency_by_login.php?text=opener.document.myform.x_Agency_Codetxt&amp;title=Agency%20Code&amp;id=opener.document.myform.x_Agency_Code&amp;dept=A15"/>
    <hyperlink ref="CC179" r:id="rId2314" display="http://web.higov.net/oip/rrs/popup_list_agency_by_login.php?text=opener.document.myform.x_Agency_Codetxt&amp;title=Agency%20Code&amp;id=opener.document.myform.x_Agency_Code&amp;dept=A15"/>
    <hyperlink ref="CC180" r:id="rId2315" display="http://web.higov.net/oip/rrs/popup_list_agency_by_login.php?text=opener.document.myform.x_Agency_Codetxt&amp;title=Agency%20Code&amp;id=opener.document.myform.x_Agency_Code&amp;dept=A15"/>
    <hyperlink ref="CC181" r:id="rId2316" display="http://web.higov.net/oip/rrs/popup_list_agency_by_login.php?text=opener.document.myform.x_Agency_Codetxt&amp;title=Agency%20Code&amp;id=opener.document.myform.x_Agency_Code&amp;dept=A15"/>
    <hyperlink ref="CC182" r:id="rId2317" display="http://web.higov.net/oip/rrs/popup_list_agency_by_login.php?text=opener.document.myform.x_Agency_Codetxt&amp;title=Agency%20Code&amp;id=opener.document.myform.x_Agency_Code&amp;dept=A15"/>
    <hyperlink ref="CC183" r:id="rId2318" display="http://web.higov.net/oip/rrs/popup_list_agency_by_login.php?text=opener.document.myform.x_Agency_Codetxt&amp;title=Agency%20Code&amp;id=opener.document.myform.x_Agency_Code&amp;dept=A15"/>
    <hyperlink ref="CC184" r:id="rId2319" display="http://web.higov.net/oip/rrs/popup_list_agency_by_login.php?text=opener.document.myform.x_Agency_Codetxt&amp;title=Agency%20Code&amp;id=opener.document.myform.x_Agency_Code&amp;dept=A15"/>
    <hyperlink ref="CC185" r:id="rId2320" display="http://web.higov.net/oip/rrs/popup_list_agency_by_login.php?text=opener.document.myform.x_Agency_Codetxt&amp;title=Agency%20Code&amp;id=opener.document.myform.x_Agency_Code&amp;dept=A15"/>
    <hyperlink ref="CC186" r:id="rId2321" display="http://web.higov.net/oip/rrs/popup_list_agency_by_login.php?text=opener.document.myform.x_Agency_Codetxt&amp;title=Agency%20Code&amp;id=opener.document.myform.x_Agency_Code&amp;dept=A15"/>
    <hyperlink ref="CC187" r:id="rId2322" display="http://web.higov.net/oip/rrs/popup_list_agency_by_login.php?text=opener.document.myform.x_Agency_Codetxt&amp;title=Agency%20Code&amp;id=opener.document.myform.x_Agency_Code&amp;dept=A15"/>
    <hyperlink ref="CC188" r:id="rId2323" display="http://web.higov.net/oip/rrs/popup_list_agency_by_login.php?text=opener.document.myform.x_Agency_Codetxt&amp;title=Agency%20Code&amp;id=opener.document.myform.x_Agency_Code&amp;dept=A15"/>
    <hyperlink ref="CC189" r:id="rId2324" display="http://web.higov.net/oip/rrs/popup_list_agency_by_login.php?text=opener.document.myform.x_Agency_Codetxt&amp;title=Agency%20Code&amp;id=opener.document.myform.x_Agency_Code&amp;dept=A15"/>
    <hyperlink ref="CC190" r:id="rId2325" display="http://web.higov.net/oip/rrs/popup_list_agency_by_login.php?text=opener.document.myform.x_Agency_Codetxt&amp;title=Agency%20Code&amp;id=opener.document.myform.x_Agency_Code&amp;dept=A15"/>
    <hyperlink ref="CC191" r:id="rId2326" display="http://web.higov.net/oip/rrs/popup_list_agency_by_login.php?text=opener.document.myform.x_Agency_Codetxt&amp;title=Agency%20Code&amp;id=opener.document.myform.x_Agency_Code&amp;dept=A15"/>
    <hyperlink ref="CC192" r:id="rId2327" display="http://web.higov.net/oip/rrs/popup_list_agency_by_login.php?text=opener.document.myform.x_Agency_Codetxt&amp;title=Agency%20Code&amp;id=opener.document.myform.x_Agency_Code&amp;dept=A15"/>
    <hyperlink ref="CC193" r:id="rId2328" display="http://web.higov.net/oip/rrs/popup_list_agency_by_login.php?text=opener.document.myform.x_Agency_Codetxt&amp;title=Agency%20Code&amp;id=opener.document.myform.x_Agency_Code&amp;dept=A15"/>
    <hyperlink ref="CC194" r:id="rId2329" display="http://web.higov.net/oip/rrs/popup_list_agency_by_login.php?text=opener.document.myform.x_Agency_Codetxt&amp;title=Agency%20Code&amp;id=opener.document.myform.x_Agency_Code&amp;dept=A15"/>
    <hyperlink ref="CC195" r:id="rId2330" display="http://web.higov.net/oip/rrs/popup_list_agency_by_login.php?text=opener.document.myform.x_Agency_Codetxt&amp;title=Agency%20Code&amp;id=opener.document.myform.x_Agency_Code&amp;dept=A15"/>
    <hyperlink ref="CC196" r:id="rId2331" display="http://web.higov.net/oip/rrs/popup_list_agency_by_login.php?text=opener.document.myform.x_Agency_Codetxt&amp;title=Agency%20Code&amp;id=opener.document.myform.x_Agency_Code&amp;dept=A15"/>
    <hyperlink ref="CC197" r:id="rId2332" display="http://web.higov.net/oip/rrs/popup_list_agency_by_login.php?text=opener.document.myform.x_Agency_Codetxt&amp;title=Agency%20Code&amp;id=opener.document.myform.x_Agency_Code&amp;dept=A15"/>
    <hyperlink ref="CC198" r:id="rId2333" display="http://web.higov.net/oip/rrs/popup_list_agency_by_login.php?text=opener.document.myform.x_Agency_Codetxt&amp;title=Agency%20Code&amp;id=opener.document.myform.x_Agency_Code&amp;dept=A15"/>
    <hyperlink ref="CC199" r:id="rId2334" display="http://web.higov.net/oip/rrs/popup_list_agency_by_login.php?text=opener.document.myform.x_Agency_Codetxt&amp;title=Agency%20Code&amp;id=opener.document.myform.x_Agency_Code&amp;dept=A15"/>
    <hyperlink ref="CC200" r:id="rId2335" display="http://web.higov.net/oip/rrs/popup_list_agency_by_login.php?text=opener.document.myform.x_Agency_Codetxt&amp;title=Agency%20Code&amp;id=opener.document.myform.x_Agency_Code&amp;dept=A15"/>
    <hyperlink ref="CC201" r:id="rId2336" display="http://web.higov.net/oip/rrs/popup_list_agency_by_login.php?text=opener.document.myform.x_Agency_Codetxt&amp;title=Agency%20Code&amp;id=opener.document.myform.x_Agency_Code&amp;dept=A15"/>
    <hyperlink ref="CC202" r:id="rId2337" display="http://web.higov.net/oip/rrs/popup_list_agency_by_login.php?text=opener.document.myform.x_Agency_Codetxt&amp;title=Agency%20Code&amp;id=opener.document.myform.x_Agency_Code&amp;dept=A15"/>
    <hyperlink ref="CC203" r:id="rId2338" display="http://web.higov.net/oip/rrs/popup_list_agency_by_login.php?text=opener.document.myform.x_Agency_Codetxt&amp;title=Agency%20Code&amp;id=opener.document.myform.x_Agency_Code&amp;dept=A15"/>
    <hyperlink ref="CC204" r:id="rId2339" display="http://web.higov.net/oip/rrs/popup_list_agency_by_login.php?text=opener.document.myform.x_Agency_Codetxt&amp;title=Agency%20Code&amp;id=opener.document.myform.x_Agency_Code&amp;dept=A15"/>
    <hyperlink ref="CC205" r:id="rId2340" display="http://web.higov.net/oip/rrs/popup_list_agency_by_login.php?text=opener.document.myform.x_Agency_Codetxt&amp;title=Agency%20Code&amp;id=opener.document.myform.x_Agency_Code&amp;dept=A15"/>
    <hyperlink ref="CC206" r:id="rId2341" display="http://web.higov.net/oip/rrs/popup_list_agency_by_login.php?text=opener.document.myform.x_Agency_Codetxt&amp;title=Agency%20Code&amp;id=opener.document.myform.x_Agency_Code&amp;dept=A15"/>
    <hyperlink ref="CC207" r:id="rId2342" display="http://web.higov.net/oip/rrs/popup_list_agency_by_login.php?text=opener.document.myform.x_Agency_Codetxt&amp;title=Agency%20Code&amp;id=opener.document.myform.x_Agency_Code&amp;dept=A15"/>
    <hyperlink ref="CC208" r:id="rId2343" display="http://web.higov.net/oip/rrs/popup_list_agency_by_login.php?text=opener.document.myform.x_Agency_Codetxt&amp;title=Agency%20Code&amp;id=opener.document.myform.x_Agency_Code&amp;dept=A15"/>
    <hyperlink ref="CC209" r:id="rId2344" display="http://web.higov.net/oip/rrs/popup_list_agency_by_login.php?text=opener.document.myform.x_Agency_Codetxt&amp;title=Agency%20Code&amp;id=opener.document.myform.x_Agency_Code&amp;dept=A15"/>
    <hyperlink ref="CC210" r:id="rId2345" display="http://web.higov.net/oip/rrs/popup_list_agency_by_login.php?text=opener.document.myform.x_Agency_Codetxt&amp;title=Agency%20Code&amp;id=opener.document.myform.x_Agency_Code&amp;dept=A15"/>
    <hyperlink ref="CC211" r:id="rId2346" display="http://web.higov.net/oip/rrs/popup_list_agency_by_login.php?text=opener.document.myform.x_Agency_Codetxt&amp;title=Agency%20Code&amp;id=opener.document.myform.x_Agency_Code&amp;dept=A15"/>
    <hyperlink ref="CC212" r:id="rId2347" display="http://web.higov.net/oip/rrs/popup_list_agency_by_login.php?text=opener.document.myform.x_Agency_Codetxt&amp;title=Agency%20Code&amp;id=opener.document.myform.x_Agency_Code&amp;dept=A15"/>
    <hyperlink ref="CC213" r:id="rId2348" display="http://web.higov.net/oip/rrs/popup_list_agency_by_login.php?text=opener.document.myform.x_Agency_Codetxt&amp;title=Agency%20Code&amp;id=opener.document.myform.x_Agency_Code&amp;dept=A15"/>
    <hyperlink ref="CC214" r:id="rId2349" display="http://web.higov.net/oip/rrs/popup_list_agency_by_login.php?text=opener.document.myform.x_Agency_Codetxt&amp;title=Agency%20Code&amp;id=opener.document.myform.x_Agency_Code&amp;dept=A15"/>
    <hyperlink ref="CC215" r:id="rId2350" display="http://web.higov.net/oip/rrs/popup_list_agency_by_login.php?text=opener.document.myform.x_Agency_Codetxt&amp;title=Agency%20Code&amp;id=opener.document.myform.x_Agency_Code&amp;dept=A15"/>
    <hyperlink ref="CC216" r:id="rId2351" display="http://web.higov.net/oip/rrs/popup_list_agency_by_login.php?text=opener.document.myform.x_Agency_Codetxt&amp;title=Agency%20Code&amp;id=opener.document.myform.x_Agency_Code&amp;dept=A15"/>
    <hyperlink ref="CC217" r:id="rId2352" display="http://web.higov.net/oip/rrs/popup_list_agency_by_login.php?text=opener.document.myform.x_Agency_Codetxt&amp;title=Agency%20Code&amp;id=opener.document.myform.x_Agency_Code&amp;dept=A15"/>
    <hyperlink ref="CC218" r:id="rId2353" display="http://web.higov.net/oip/rrs/popup_list_agency_by_login.php?text=opener.document.myform.x_Agency_Codetxt&amp;title=Agency%20Code&amp;id=opener.document.myform.x_Agency_Code&amp;dept=A15"/>
    <hyperlink ref="CC219" r:id="rId2354" display="http://web.higov.net/oip/rrs/popup_list_agency_by_login.php?text=opener.document.myform.x_Agency_Codetxt&amp;title=Agency%20Code&amp;id=opener.document.myform.x_Agency_Code&amp;dept=A15"/>
    <hyperlink ref="CC220" r:id="rId2355" display="http://web.higov.net/oip/rrs/popup_list_agency_by_login.php?text=opener.document.myform.x_Agency_Codetxt&amp;title=Agency%20Code&amp;id=opener.document.myform.x_Agency_Code&amp;dept=A15"/>
    <hyperlink ref="CC221" r:id="rId2356" display="http://web.higov.net/oip/rrs/popup_list_agency_by_login.php?text=opener.document.myform.x_Agency_Codetxt&amp;title=Agency%20Code&amp;id=opener.document.myform.x_Agency_Code&amp;dept=A15"/>
    <hyperlink ref="CC222" r:id="rId2357" display="http://web.higov.net/oip/rrs/popup_list_agency_by_login.php?text=opener.document.myform.x_Agency_Codetxt&amp;title=Agency%20Code&amp;id=opener.document.myform.x_Agency_Code&amp;dept=A15"/>
    <hyperlink ref="CC223" r:id="rId2358" display="http://web.higov.net/oip/rrs/popup_list_agency_by_login.php?text=opener.document.myform.x_Agency_Codetxt&amp;title=Agency%20Code&amp;id=opener.document.myform.x_Agency_Code&amp;dept=A15"/>
    <hyperlink ref="CC224" r:id="rId2359" display="http://web.higov.net/oip/rrs/popup_list_agency_by_login.php?text=opener.document.myform.x_Agency_Codetxt&amp;title=Agency%20Code&amp;id=opener.document.myform.x_Agency_Code&amp;dept=A15"/>
    <hyperlink ref="CC225" r:id="rId2360" display="http://web.higov.net/oip/rrs/popup_list_agency_by_login.php?text=opener.document.myform.x_Agency_Codetxt&amp;title=Agency%20Code&amp;id=opener.document.myform.x_Agency_Code&amp;dept=A15"/>
    <hyperlink ref="CC226" r:id="rId2361" display="http://web.higov.net/oip/rrs/popup_list_agency_by_login.php?text=opener.document.myform.x_Agency_Codetxt&amp;title=Agency%20Code&amp;id=opener.document.myform.x_Agency_Code&amp;dept=A15"/>
    <hyperlink ref="CC227" r:id="rId2362" display="http://web.higov.net/oip/rrs/popup_list_agency_by_login.php?text=opener.document.myform.x_Agency_Codetxt&amp;title=Agency%20Code&amp;id=opener.document.myform.x_Agency_Code&amp;dept=A15"/>
    <hyperlink ref="CC228" r:id="rId2363" display="http://web.higov.net/oip/rrs/popup_list_agency_by_login.php?text=opener.document.myform.x_Agency_Codetxt&amp;title=Agency%20Code&amp;id=opener.document.myform.x_Agency_Code&amp;dept=A15"/>
    <hyperlink ref="CC229" r:id="rId2364" display="http://web.higov.net/oip/rrs/popup_list_agency_by_login.php?text=opener.document.myform.x_Agency_Codetxt&amp;title=Agency%20Code&amp;id=opener.document.myform.x_Agency_Code&amp;dept=A15"/>
    <hyperlink ref="CC230" r:id="rId2365" display="http://web.higov.net/oip/rrs/popup_list_agency_by_login.php?text=opener.document.myform.x_Agency_Codetxt&amp;title=Agency%20Code&amp;id=opener.document.myform.x_Agency_Code&amp;dept=A15"/>
    <hyperlink ref="CC231" r:id="rId2366" display="http://web.higov.net/oip/rrs/popup_list_agency_by_login.php?text=opener.document.myform.x_Agency_Codetxt&amp;title=Agency%20Code&amp;id=opener.document.myform.x_Agency_Code&amp;dept=A15"/>
    <hyperlink ref="CC232" r:id="rId2367" display="http://web.higov.net/oip/rrs/popup_list_agency_by_login.php?text=opener.document.myform.x_Agency_Codetxt&amp;title=Agency%20Code&amp;id=opener.document.myform.x_Agency_Code&amp;dept=A15"/>
    <hyperlink ref="CC233" r:id="rId2368" display="http://web.higov.net/oip/rrs/popup_list_agency_by_login.php?text=opener.document.myform.x_Agency_Codetxt&amp;title=Agency%20Code&amp;id=opener.document.myform.x_Agency_Code&amp;dept=A15"/>
    <hyperlink ref="CC234" r:id="rId2369" display="http://web.higov.net/oip/rrs/popup_list_agency_by_login.php?text=opener.document.myform.x_Agency_Codetxt&amp;title=Agency%20Code&amp;id=opener.document.myform.x_Agency_Code&amp;dept=A15"/>
    <hyperlink ref="CC235" r:id="rId2370" display="http://web.higov.net/oip/rrs/popup_list_agency_by_login.php?text=opener.document.myform.x_Agency_Codetxt&amp;title=Agency%20Code&amp;id=opener.document.myform.x_Agency_Code&amp;dept=A15"/>
    <hyperlink ref="CC236" r:id="rId2371" display="http://web.higov.net/oip/rrs/popup_list_agency_by_login.php?text=opener.document.myform.x_Agency_Codetxt&amp;title=Agency%20Code&amp;id=opener.document.myform.x_Agency_Code&amp;dept=A15"/>
    <hyperlink ref="CC237" r:id="rId2372" display="http://web.higov.net/oip/rrs/popup_list_agency_by_login.php?text=opener.document.myform.x_Agency_Codetxt&amp;title=Agency%20Code&amp;id=opener.document.myform.x_Agency_Code&amp;dept=A15"/>
    <hyperlink ref="CC238" r:id="rId2373" display="http://web.higov.net/oip/rrs/popup_list_agency_by_login.php?text=opener.document.myform.x_Agency_Codetxt&amp;title=Agency%20Code&amp;id=opener.document.myform.x_Agency_Code&amp;dept=A15"/>
    <hyperlink ref="CC239" r:id="rId2374" display="http://web.higov.net/oip/rrs/popup_list_agency_by_login.php?text=opener.document.myform.x_Agency_Codetxt&amp;title=Agency%20Code&amp;id=opener.document.myform.x_Agency_Code&amp;dept=A15"/>
    <hyperlink ref="CC240" r:id="rId2375" display="http://web.higov.net/oip/rrs/popup_list_agency_by_login.php?text=opener.document.myform.x_Agency_Codetxt&amp;title=Agency%20Code&amp;id=opener.document.myform.x_Agency_Code&amp;dept=A15"/>
    <hyperlink ref="CC241" r:id="rId2376" display="http://web.higov.net/oip/rrs/popup_list_agency_by_login.php?text=opener.document.myform.x_Agency_Codetxt&amp;title=Agency%20Code&amp;id=opener.document.myform.x_Agency_Code&amp;dept=A15"/>
    <hyperlink ref="CC242" r:id="rId2377" display="http://web.higov.net/oip/rrs/popup_list_agency_by_login.php?text=opener.document.myform.x_Agency_Codetxt&amp;title=Agency%20Code&amp;id=opener.document.myform.x_Agency_Code&amp;dept=A15"/>
    <hyperlink ref="CC243" r:id="rId2378" display="http://web.higov.net/oip/rrs/popup_list_agency_by_login.php?text=opener.document.myform.x_Agency_Codetxt&amp;title=Agency%20Code&amp;id=opener.document.myform.x_Agency_Code&amp;dept=A15"/>
    <hyperlink ref="CC244" r:id="rId2379" display="http://web.higov.net/oip/rrs/popup_list_agency_by_login.php?text=opener.document.myform.x_Agency_Codetxt&amp;title=Agency%20Code&amp;id=opener.document.myform.x_Agency_Code&amp;dept=A15"/>
    <hyperlink ref="CC245" r:id="rId2380" display="http://web.higov.net/oip/rrs/popup_list_agency_by_login.php?text=opener.document.myform.x_Agency_Codetxt&amp;title=Agency%20Code&amp;id=opener.document.myform.x_Agency_Code&amp;dept=A15"/>
    <hyperlink ref="CC246" r:id="rId2381" display="http://web.higov.net/oip/rrs/popup_list_agency_by_login.php?text=opener.document.myform.x_Agency_Codetxt&amp;title=Agency%20Code&amp;id=opener.document.myform.x_Agency_Code&amp;dept=A15"/>
    <hyperlink ref="CC247" r:id="rId2382" display="http://web.higov.net/oip/rrs/popup_list_agency_by_login.php?text=opener.document.myform.x_Agency_Codetxt&amp;title=Agency%20Code&amp;id=opener.document.myform.x_Agency_Code&amp;dept=A15"/>
    <hyperlink ref="CC248" r:id="rId2383" display="http://web.higov.net/oip/rrs/popup_list_agency_by_login.php?text=opener.document.myform.x_Agency_Codetxt&amp;title=Agency%20Code&amp;id=opener.document.myform.x_Agency_Code&amp;dept=A15"/>
    <hyperlink ref="CC249" r:id="rId2384" display="http://web.higov.net/oip/rrs/popup_list_agency_by_login.php?text=opener.document.myform.x_Agency_Codetxt&amp;title=Agency%20Code&amp;id=opener.document.myform.x_Agency_Code&amp;dept=A15"/>
    <hyperlink ref="CC250" r:id="rId2385" display="http://web.higov.net/oip/rrs/popup_list_agency_by_login.php?text=opener.document.myform.x_Agency_Codetxt&amp;title=Agency%20Code&amp;id=opener.document.myform.x_Agency_Code&amp;dept=A15"/>
    <hyperlink ref="CC251" r:id="rId2386" display="http://web.higov.net/oip/rrs/popup_list_agency_by_login.php?text=opener.document.myform.x_Agency_Codetxt&amp;title=Agency%20Code&amp;id=opener.document.myform.x_Agency_Code&amp;dept=A15"/>
    <hyperlink ref="CC252" r:id="rId2387" display="http://web.higov.net/oip/rrs/popup_list_agency_by_login.php?text=opener.document.myform.x_Agency_Codetxt&amp;title=Agency%20Code&amp;id=opener.document.myform.x_Agency_Code&amp;dept=A15"/>
    <hyperlink ref="CC253" r:id="rId2388" display="http://web.higov.net/oip/rrs/popup_list_agency_by_login.php?text=opener.document.myform.x_Agency_Codetxt&amp;title=Agency%20Code&amp;id=opener.document.myform.x_Agency_Code&amp;dept=A15"/>
    <hyperlink ref="CC254" r:id="rId2389" display="http://web.higov.net/oip/rrs/popup_list_agency_by_login.php?text=opener.document.myform.x_Agency_Codetxt&amp;title=Agency%20Code&amp;id=opener.document.myform.x_Agency_Code&amp;dept=A15"/>
    <hyperlink ref="CC255" r:id="rId2390" display="http://web.higov.net/oip/rrs/popup_list_agency_by_login.php?text=opener.document.myform.x_Agency_Codetxt&amp;title=Agency%20Code&amp;id=opener.document.myform.x_Agency_Code&amp;dept=A15"/>
    <hyperlink ref="CC256" r:id="rId2391" display="http://web.higov.net/oip/rrs/popup_list_agency_by_login.php?text=opener.document.myform.x_Agency_Codetxt&amp;title=Agency%20Code&amp;id=opener.document.myform.x_Agency_Code&amp;dept=A15"/>
    <hyperlink ref="CC257" r:id="rId2392" display="http://web.higov.net/oip/rrs/popup_list_agency_by_login.php?text=opener.document.myform.x_Agency_Codetxt&amp;title=Agency%20Code&amp;id=opener.document.myform.x_Agency_Code&amp;dept=A15"/>
    <hyperlink ref="CC258" r:id="rId2393" display="http://web.higov.net/oip/rrs/popup_list_agency_by_login.php?text=opener.document.myform.x_Agency_Codetxt&amp;title=Agency%20Code&amp;id=opener.document.myform.x_Agency_Code&amp;dept=A15"/>
    <hyperlink ref="CC259" r:id="rId2394" display="http://web.higov.net/oip/rrs/popup_list_agency_by_login.php?text=opener.document.myform.x_Agency_Codetxt&amp;title=Agency%20Code&amp;id=opener.document.myform.x_Agency_Code&amp;dept=A15"/>
    <hyperlink ref="CC260" r:id="rId2395" display="http://web.higov.net/oip/rrs/popup_list_agency_by_login.php?text=opener.document.myform.x_Agency_Codetxt&amp;title=Agency%20Code&amp;id=opener.document.myform.x_Agency_Code&amp;dept=A15"/>
    <hyperlink ref="CC261" r:id="rId2396" display="http://web.higov.net/oip/rrs/popup_list_agency_by_login.php?text=opener.document.myform.x_Agency_Codetxt&amp;title=Agency%20Code&amp;id=opener.document.myform.x_Agency_Code&amp;dept=A15"/>
    <hyperlink ref="CC262" r:id="rId2397" display="http://web.higov.net/oip/rrs/popup_list_agency_by_login.php?text=opener.document.myform.x_Agency_Codetxt&amp;title=Agency%20Code&amp;id=opener.document.myform.x_Agency_Code&amp;dept=A15"/>
    <hyperlink ref="CC263" r:id="rId2398" display="http://web.higov.net/oip/rrs/popup_list_agency_by_login.php?text=opener.document.myform.x_Agency_Codetxt&amp;title=Agency%20Code&amp;id=opener.document.myform.x_Agency_Code&amp;dept=A15"/>
    <hyperlink ref="CC264" r:id="rId2399" display="http://web.higov.net/oip/rrs/popup_list_agency_by_login.php?text=opener.document.myform.x_Agency_Codetxt&amp;title=Agency%20Code&amp;id=opener.document.myform.x_Agency_Code&amp;dept=A15"/>
    <hyperlink ref="CC265" r:id="rId2400" display="http://web.higov.net/oip/rrs/popup_list_agency_by_login.php?text=opener.document.myform.x_Agency_Codetxt&amp;title=Agency%20Code&amp;id=opener.document.myform.x_Agency_Code&amp;dept=A15"/>
    <hyperlink ref="CC266" r:id="rId2401" display="http://web.higov.net/oip/rrs/popup_list_agency_by_login.php?text=opener.document.myform.x_Agency_Codetxt&amp;title=Agency%20Code&amp;id=opener.document.myform.x_Agency_Code&amp;dept=A15"/>
    <hyperlink ref="CC267" r:id="rId2402" display="http://web.higov.net/oip/rrs/popup_list_agency_by_login.php?text=opener.document.myform.x_Agency_Codetxt&amp;title=Agency%20Code&amp;id=opener.document.myform.x_Agency_Code&amp;dept=A15"/>
    <hyperlink ref="CC268" r:id="rId2403" display="http://web.higov.net/oip/rrs/popup_list_agency_by_login.php?text=opener.document.myform.x_Agency_Codetxt&amp;title=Agency%20Code&amp;id=opener.document.myform.x_Agency_Code&amp;dept=A15"/>
    <hyperlink ref="CC269" r:id="rId2404" display="http://web.higov.net/oip/rrs/popup_list_agency_by_login.php?text=opener.document.myform.x_Agency_Codetxt&amp;title=Agency%20Code&amp;id=opener.document.myform.x_Agency_Code&amp;dept=A15"/>
    <hyperlink ref="CC270" r:id="rId2405" display="http://web.higov.net/oip/rrs/popup_list_agency_by_login.php?text=opener.document.myform.x_Agency_Codetxt&amp;title=Agency%20Code&amp;id=opener.document.myform.x_Agency_Code&amp;dept=A15"/>
    <hyperlink ref="CC271" r:id="rId2406" display="http://web.higov.net/oip/rrs/popup_list_agency_by_login.php?text=opener.document.myform.x_Agency_Codetxt&amp;title=Agency%20Code&amp;id=opener.document.myform.x_Agency_Code&amp;dept=A15"/>
    <hyperlink ref="CC272" r:id="rId2407" display="http://web.higov.net/oip/rrs/popup_list_agency_by_login.php?text=opener.document.myform.x_Agency_Codetxt&amp;title=Agency%20Code&amp;id=opener.document.myform.x_Agency_Code&amp;dept=A15"/>
    <hyperlink ref="CC273" r:id="rId2408" display="http://web.higov.net/oip/rrs/popup_list_agency_by_login.php?text=opener.document.myform.x_Agency_Codetxt&amp;title=Agency%20Code&amp;id=opener.document.myform.x_Agency_Code&amp;dept=A15"/>
    <hyperlink ref="CC274" r:id="rId2409" display="http://web.higov.net/oip/rrs/popup_list_agency_by_login.php?text=opener.document.myform.x_Agency_Codetxt&amp;title=Agency%20Code&amp;id=opener.document.myform.x_Agency_Code&amp;dept=A15"/>
    <hyperlink ref="CC275" r:id="rId2410" display="http://web.higov.net/oip/rrs/popup_list_agency_by_login.php?text=opener.document.myform.x_Agency_Codetxt&amp;title=Agency%20Code&amp;id=opener.document.myform.x_Agency_Code&amp;dept=A15"/>
    <hyperlink ref="CC276" r:id="rId2411" display="http://web.higov.net/oip/rrs/popup_list_agency_by_login.php?text=opener.document.myform.x_Agency_Codetxt&amp;title=Agency%20Code&amp;id=opener.document.myform.x_Agency_Code&amp;dept=A15"/>
    <hyperlink ref="CC277" r:id="rId2412" display="http://web.higov.net/oip/rrs/popup_list_agency_by_login.php?text=opener.document.myform.x_Agency_Codetxt&amp;title=Agency%20Code&amp;id=opener.document.myform.x_Agency_Code&amp;dept=A15"/>
    <hyperlink ref="CC278" r:id="rId2413" display="http://web.higov.net/oip/rrs/popup_list_agency_by_login.php?text=opener.document.myform.x_Agency_Codetxt&amp;title=Agency%20Code&amp;id=opener.document.myform.x_Agency_Code&amp;dept=A15"/>
    <hyperlink ref="CC279" r:id="rId2414" display="http://web.higov.net/oip/rrs/popup_list_agency_by_login.php?text=opener.document.myform.x_Agency_Codetxt&amp;title=Agency%20Code&amp;id=opener.document.myform.x_Agency_Code&amp;dept=A15"/>
    <hyperlink ref="CC280" r:id="rId2415" display="http://web.higov.net/oip/rrs/popup_list_agency_by_login.php?text=opener.document.myform.x_Agency_Codetxt&amp;title=Agency%20Code&amp;id=opener.document.myform.x_Agency_Code&amp;dept=A15"/>
    <hyperlink ref="CC281" r:id="rId2416" display="http://web.higov.net/oip/rrs/popup_list_agency_by_login.php?text=opener.document.myform.x_Agency_Codetxt&amp;title=Agency%20Code&amp;id=opener.document.myform.x_Agency_Code&amp;dept=A15"/>
    <hyperlink ref="CC282" r:id="rId2417" display="http://web.higov.net/oip/rrs/popup_list_agency_by_login.php?text=opener.document.myform.x_Agency_Codetxt&amp;title=Agency%20Code&amp;id=opener.document.myform.x_Agency_Code&amp;dept=A15"/>
    <hyperlink ref="CC283" r:id="rId2418" display="http://web.higov.net/oip/rrs/popup_list_agency_by_login.php?text=opener.document.myform.x_Agency_Codetxt&amp;title=Agency%20Code&amp;id=opener.document.myform.x_Agency_Code&amp;dept=A15"/>
    <hyperlink ref="CC284" r:id="rId2419" display="http://web.higov.net/oip/rrs/popup_list_agency_by_login.php?text=opener.document.myform.x_Agency_Codetxt&amp;title=Agency%20Code&amp;id=opener.document.myform.x_Agency_Code&amp;dept=A15"/>
    <hyperlink ref="CC285" r:id="rId2420" display="http://web.higov.net/oip/rrs/popup_list_agency_by_login.php?text=opener.document.myform.x_Agency_Codetxt&amp;title=Agency%20Code&amp;id=opener.document.myform.x_Agency_Code&amp;dept=A15"/>
    <hyperlink ref="CC286" r:id="rId2421" display="http://web.higov.net/oip/rrs/popup_list_agency_by_login.php?text=opener.document.myform.x_Agency_Codetxt&amp;title=Agency%20Code&amp;id=opener.document.myform.x_Agency_Code&amp;dept=A15"/>
    <hyperlink ref="CC287" r:id="rId2422" display="http://web.higov.net/oip/rrs/popup_list_agency_by_login.php?text=opener.document.myform.x_Agency_Codetxt&amp;title=Agency%20Code&amp;id=opener.document.myform.x_Agency_Code&amp;dept=A15"/>
    <hyperlink ref="CC288" r:id="rId2423" display="http://web.higov.net/oip/rrs/popup_list_agency_by_login.php?text=opener.document.myform.x_Agency_Codetxt&amp;title=Agency%20Code&amp;id=opener.document.myform.x_Agency_Code&amp;dept=A15"/>
    <hyperlink ref="CC289" r:id="rId2424" display="http://web.higov.net/oip/rrs/popup_list_agency_by_login.php?text=opener.document.myform.x_Agency_Codetxt&amp;title=Agency%20Code&amp;id=opener.document.myform.x_Agency_Code&amp;dept=A15"/>
    <hyperlink ref="CC290" r:id="rId2425" display="http://web.higov.net/oip/rrs/popup_list_agency_by_login.php?text=opener.document.myform.x_Agency_Codetxt&amp;title=Agency%20Code&amp;id=opener.document.myform.x_Agency_Code&amp;dept=A15"/>
    <hyperlink ref="CC291" r:id="rId2426" display="http://web.higov.net/oip/rrs/popup_list_agency_by_login.php?text=opener.document.myform.x_Agency_Codetxt&amp;title=Agency%20Code&amp;id=opener.document.myform.x_Agency_Code&amp;dept=A15"/>
    <hyperlink ref="CC292" r:id="rId2427" display="http://web.higov.net/oip/rrs/popup_list_agency_by_login.php?text=opener.document.myform.x_Agency_Codetxt&amp;title=Agency%20Code&amp;id=opener.document.myform.x_Agency_Code&amp;dept=A15"/>
    <hyperlink ref="CC293" r:id="rId2428" display="http://web.higov.net/oip/rrs/popup_list_agency_by_login.php?text=opener.document.myform.x_Agency_Codetxt&amp;title=Agency%20Code&amp;id=opener.document.myform.x_Agency_Code&amp;dept=A15"/>
    <hyperlink ref="CC294" r:id="rId2429" display="http://web.higov.net/oip/rrs/popup_list_agency_by_login.php?text=opener.document.myform.x_Agency_Codetxt&amp;title=Agency%20Code&amp;id=opener.document.myform.x_Agency_Code&amp;dept=A15"/>
    <hyperlink ref="CC295" r:id="rId2430" display="http://web.higov.net/oip/rrs/popup_list_agency_by_login.php?text=opener.document.myform.x_Agency_Codetxt&amp;title=Agency%20Code&amp;id=opener.document.myform.x_Agency_Code&amp;dept=A15"/>
    <hyperlink ref="CC296" r:id="rId2431" display="http://web.higov.net/oip/rrs/popup_list_agency_by_login.php?text=opener.document.myform.x_Agency_Codetxt&amp;title=Agency%20Code&amp;id=opener.document.myform.x_Agency_Code&amp;dept=A15"/>
    <hyperlink ref="CC297" r:id="rId2432" display="http://web.higov.net/oip/rrs/popup_list_agency_by_login.php?text=opener.document.myform.x_Agency_Codetxt&amp;title=Agency%20Code&amp;id=opener.document.myform.x_Agency_Code&amp;dept=A15"/>
    <hyperlink ref="CC298" r:id="rId2433" display="http://web.higov.net/oip/rrs/popup_list_agency_by_login.php?text=opener.document.myform.x_Agency_Codetxt&amp;title=Agency%20Code&amp;id=opener.document.myform.x_Agency_Code&amp;dept=A15"/>
    <hyperlink ref="CC299" r:id="rId2434" display="http://web.higov.net/oip/rrs/popup_list_agency_by_login.php?text=opener.document.myform.x_Agency_Codetxt&amp;title=Agency%20Code&amp;id=opener.document.myform.x_Agency_Code&amp;dept=A15"/>
    <hyperlink ref="CC300" r:id="rId2435" display="http://web.higov.net/oip/rrs/popup_list_agency_by_login.php?text=opener.document.myform.x_Agency_Codetxt&amp;title=Agency%20Code&amp;id=opener.document.myform.x_Agency_Code&amp;dept=A15"/>
    <hyperlink ref="CC301" r:id="rId2436" display="http://web.higov.net/oip/rrs/popup_list_agency_by_login.php?text=opener.document.myform.x_Agency_Codetxt&amp;title=Agency%20Code&amp;id=opener.document.myform.x_Agency_Code&amp;dept=A15"/>
    <hyperlink ref="CC302" r:id="rId2437" display="http://web.higov.net/oip/rrs/popup_list_agency_by_login.php?text=opener.document.myform.x_Agency_Codetxt&amp;title=Agency%20Code&amp;id=opener.document.myform.x_Agency_Code&amp;dept=A15"/>
    <hyperlink ref="CC303" r:id="rId2438" display="http://web.higov.net/oip/rrs/popup_list_agency_by_login.php?text=opener.document.myform.x_Agency_Codetxt&amp;title=Agency%20Code&amp;id=opener.document.myform.x_Agency_Code&amp;dept=A15"/>
    <hyperlink ref="CC304" r:id="rId2439" display="http://web.higov.net/oip/rrs/popup_list_agency_by_login.php?text=opener.document.myform.x_Agency_Codetxt&amp;title=Agency%20Code&amp;id=opener.document.myform.x_Agency_Code&amp;dept=A15"/>
    <hyperlink ref="CC305" r:id="rId2440" display="http://web.higov.net/oip/rrs/popup_list_agency_by_login.php?text=opener.document.myform.x_Agency_Codetxt&amp;title=Agency%20Code&amp;id=opener.document.myform.x_Agency_Code&amp;dept=A15"/>
    <hyperlink ref="CC306" r:id="rId2441" display="http://web.higov.net/oip/rrs/popup_list_agency_by_login.php?text=opener.document.myform.x_Agency_Codetxt&amp;title=Agency%20Code&amp;id=opener.document.myform.x_Agency_Code&amp;dept=A15"/>
    <hyperlink ref="CC307" r:id="rId2442" display="http://web.higov.net/oip/rrs/popup_list_agency_by_login.php?text=opener.document.myform.x_Agency_Codetxt&amp;title=Agency%20Code&amp;id=opener.document.myform.x_Agency_Code&amp;dept=A15"/>
    <hyperlink ref="CC308" r:id="rId2443" display="http://web.higov.net/oip/rrs/popup_list_agency_by_login.php?text=opener.document.myform.x_Agency_Codetxt&amp;title=Agency%20Code&amp;id=opener.document.myform.x_Agency_Code&amp;dept=A15"/>
    <hyperlink ref="CC309" r:id="rId2444" display="http://web.higov.net/oip/rrs/popup_list_agency_by_login.php?text=opener.document.myform.x_Agency_Codetxt&amp;title=Agency%20Code&amp;id=opener.document.myform.x_Agency_Code&amp;dept=A15"/>
    <hyperlink ref="CC310" r:id="rId2445" display="http://web.higov.net/oip/rrs/popup_list_agency_by_login.php?text=opener.document.myform.x_Agency_Codetxt&amp;title=Agency%20Code&amp;id=opener.document.myform.x_Agency_Code&amp;dept=A15"/>
    <hyperlink ref="CC311" r:id="rId2446" display="http://web.higov.net/oip/rrs/popup_list_agency_by_login.php?text=opener.document.myform.x_Agency_Codetxt&amp;title=Agency%20Code&amp;id=opener.document.myform.x_Agency_Code&amp;dept=A15"/>
    <hyperlink ref="CC312" r:id="rId2447" display="http://web.higov.net/oip/rrs/popup_list_agency_by_login.php?text=opener.document.myform.x_Agency_Codetxt&amp;title=Agency%20Code&amp;id=opener.document.myform.x_Agency_Code&amp;dept=A15"/>
    <hyperlink ref="CC313" r:id="rId2448" display="http://web.higov.net/oip/rrs/popup_list_agency_by_login.php?text=opener.document.myform.x_Agency_Codetxt&amp;title=Agency%20Code&amp;id=opener.document.myform.x_Agency_Code&amp;dept=A15"/>
    <hyperlink ref="CC314" r:id="rId2449" display="http://web.higov.net/oip/rrs/popup_list_agency_by_login.php?text=opener.document.myform.x_Agency_Codetxt&amp;title=Agency%20Code&amp;id=opener.document.myform.x_Agency_Code&amp;dept=A15"/>
    <hyperlink ref="CC315" r:id="rId2450" display="http://web.higov.net/oip/rrs/popup_list_agency_by_login.php?text=opener.document.myform.x_Agency_Codetxt&amp;title=Agency%20Code&amp;id=opener.document.myform.x_Agency_Code&amp;dept=A15"/>
    <hyperlink ref="CC316" r:id="rId2451" display="http://web.higov.net/oip/rrs/popup_list_agency_by_login.php?text=opener.document.myform.x_Agency_Codetxt&amp;title=Agency%20Code&amp;id=opener.document.myform.x_Agency_Code&amp;dept=A15"/>
    <hyperlink ref="CC317" r:id="rId2452" display="http://web.higov.net/oip/rrs/popup_list_agency_by_login.php?text=opener.document.myform.x_Agency_Codetxt&amp;title=Agency%20Code&amp;id=opener.document.myform.x_Agency_Code&amp;dept=A15"/>
    <hyperlink ref="CC318" r:id="rId2453" display="http://web.higov.net/oip/rrs/popup_list_agency_by_login.php?text=opener.document.myform.x_Agency_Codetxt&amp;title=Agency%20Code&amp;id=opener.document.myform.x_Agency_Code&amp;dept=A15"/>
    <hyperlink ref="CC319" r:id="rId2454" display="http://web.higov.net/oip/rrs/popup_list_agency_by_login.php?text=opener.document.myform.x_Agency_Codetxt&amp;title=Agency%20Code&amp;id=opener.document.myform.x_Agency_Code&amp;dept=A15"/>
    <hyperlink ref="CC320" r:id="rId2455" display="http://web.higov.net/oip/rrs/popup_list_agency_by_login.php?text=opener.document.myform.x_Agency_Codetxt&amp;title=Agency%20Code&amp;id=opener.document.myform.x_Agency_Code&amp;dept=A15"/>
    <hyperlink ref="CC321" r:id="rId2456" display="http://web.higov.net/oip/rrs/popup_list_agency_by_login.php?text=opener.document.myform.x_Agency_Codetxt&amp;title=Agency%20Code&amp;id=opener.document.myform.x_Agency_Code&amp;dept=A15"/>
    <hyperlink ref="CC322" r:id="rId2457" display="http://web.higov.net/oip/rrs/popup_list_agency_by_login.php?text=opener.document.myform.x_Agency_Codetxt&amp;title=Agency%20Code&amp;id=opener.document.myform.x_Agency_Code&amp;dept=A15"/>
    <hyperlink ref="CC323" r:id="rId2458" display="http://web.higov.net/oip/rrs/popup_list_agency_by_login.php?text=opener.document.myform.x_Agency_Codetxt&amp;title=Agency%20Code&amp;id=opener.document.myform.x_Agency_Code&amp;dept=A15"/>
    <hyperlink ref="CC324" r:id="rId2459" display="http://web.higov.net/oip/rrs/popup_list_agency_by_login.php?text=opener.document.myform.x_Agency_Codetxt&amp;title=Agency%20Code&amp;id=opener.document.myform.x_Agency_Code&amp;dept=A15"/>
    <hyperlink ref="CC325" r:id="rId2460" display="http://web.higov.net/oip/rrs/popup_list_agency_by_login.php?text=opener.document.myform.x_Agency_Codetxt&amp;title=Agency%20Code&amp;id=opener.document.myform.x_Agency_Code&amp;dept=A15"/>
    <hyperlink ref="CC326" r:id="rId2461" display="http://web.higov.net/oip/rrs/popup_list_agency_by_login.php?text=opener.document.myform.x_Agency_Codetxt&amp;title=Agency%20Code&amp;id=opener.document.myform.x_Agency_Code&amp;dept=A15"/>
    <hyperlink ref="CC327" r:id="rId2462" display="http://web.higov.net/oip/rrs/popup_list_agency_by_login.php?text=opener.document.myform.x_Agency_Codetxt&amp;title=Agency%20Code&amp;id=opener.document.myform.x_Agency_Code&amp;dept=A15"/>
    <hyperlink ref="CC328" r:id="rId2463" display="http://web.higov.net/oip/rrs/popup_list_agency_by_login.php?text=opener.document.myform.x_Agency_Codetxt&amp;title=Agency%20Code&amp;id=opener.document.myform.x_Agency_Code&amp;dept=A15"/>
    <hyperlink ref="CC329" r:id="rId2464" display="http://web.higov.net/oip/rrs/popup_list_agency_by_login.php?text=opener.document.myform.x_Agency_Codetxt&amp;title=Agency%20Code&amp;id=opener.document.myform.x_Agency_Code&amp;dept=A15"/>
    <hyperlink ref="CC330" r:id="rId2465" display="http://web.higov.net/oip/rrs/popup_list_agency_by_login.php?text=opener.document.myform.x_Agency_Codetxt&amp;title=Agency%20Code&amp;id=opener.document.myform.x_Agency_Code&amp;dept=A15"/>
    <hyperlink ref="CC331" r:id="rId2466" display="http://web.higov.net/oip/rrs/popup_list_agency_by_login.php?text=opener.document.myform.x_Agency_Codetxt&amp;title=Agency%20Code&amp;id=opener.document.myform.x_Agency_Code&amp;dept=A15"/>
    <hyperlink ref="CC332" r:id="rId2467" display="http://web.higov.net/oip/rrs/popup_list_agency_by_login.php?text=opener.document.myform.x_Agency_Codetxt&amp;title=Agency%20Code&amp;id=opener.document.myform.x_Agency_Code&amp;dept=A15"/>
    <hyperlink ref="CC333" r:id="rId2468" display="http://web.higov.net/oip/rrs/popup_list_agency_by_login.php?text=opener.document.myform.x_Agency_Codetxt&amp;title=Agency%20Code&amp;id=opener.document.myform.x_Agency_Code&amp;dept=A15"/>
    <hyperlink ref="CC334" r:id="rId2469" display="http://web.higov.net/oip/rrs/popup_list_agency_by_login.php?text=opener.document.myform.x_Agency_Codetxt&amp;title=Agency%20Code&amp;id=opener.document.myform.x_Agency_Code&amp;dept=A15"/>
    <hyperlink ref="CC335" r:id="rId2470" display="http://web.higov.net/oip/rrs/popup_list_agency_by_login.php?text=opener.document.myform.x_Agency_Codetxt&amp;title=Agency%20Code&amp;id=opener.document.myform.x_Agency_Code&amp;dept=A15"/>
    <hyperlink ref="CC336" r:id="rId2471" display="http://web.higov.net/oip/rrs/popup_list_agency_by_login.php?text=opener.document.myform.x_Agency_Codetxt&amp;title=Agency%20Code&amp;id=opener.document.myform.x_Agency_Code&amp;dept=A15"/>
    <hyperlink ref="CC337" r:id="rId2472" display="http://web.higov.net/oip/rrs/popup_list_agency_by_login.php?text=opener.document.myform.x_Agency_Codetxt&amp;title=Agency%20Code&amp;id=opener.document.myform.x_Agency_Code&amp;dept=A15"/>
    <hyperlink ref="CC338" r:id="rId2473" display="http://web.higov.net/oip/rrs/popup_list_agency_by_login.php?text=opener.document.myform.x_Agency_Codetxt&amp;title=Agency%20Code&amp;id=opener.document.myform.x_Agency_Code&amp;dept=A15"/>
    <hyperlink ref="CC339" r:id="rId2474" display="http://web.higov.net/oip/rrs/popup_list_agency_by_login.php?text=opener.document.myform.x_Agency_Codetxt&amp;title=Agency%20Code&amp;id=opener.document.myform.x_Agency_Code&amp;dept=A15"/>
    <hyperlink ref="CC340" r:id="rId2475" display="http://web.higov.net/oip/rrs/popup_list_agency_by_login.php?text=opener.document.myform.x_Agency_Codetxt&amp;title=Agency%20Code&amp;id=opener.document.myform.x_Agency_Code&amp;dept=A15"/>
    <hyperlink ref="CC341" r:id="rId2476" display="http://web.higov.net/oip/rrs/popup_list_agency_by_login.php?text=opener.document.myform.x_Agency_Codetxt&amp;title=Agency%20Code&amp;id=opener.document.myform.x_Agency_Code&amp;dept=A15"/>
    <hyperlink ref="CC342" r:id="rId2477" display="http://web.higov.net/oip/rrs/popup_list_agency_by_login.php?text=opener.document.myform.x_Agency_Codetxt&amp;title=Agency%20Code&amp;id=opener.document.myform.x_Agency_Code&amp;dept=A15"/>
    <hyperlink ref="CC343" r:id="rId2478" display="http://web.higov.net/oip/rrs/popup_list_agency_by_login.php?text=opener.document.myform.x_Agency_Codetxt&amp;title=Agency%20Code&amp;id=opener.document.myform.x_Agency_Code&amp;dept=A15"/>
    <hyperlink ref="CC344" r:id="rId2479" display="http://web.higov.net/oip/rrs/popup_list_agency_by_login.php?text=opener.document.myform.x_Agency_Codetxt&amp;title=Agency%20Code&amp;id=opener.document.myform.x_Agency_Code&amp;dept=A15"/>
    <hyperlink ref="CC345" r:id="rId2480" display="http://web.higov.net/oip/rrs/popup_list_agency_by_login.php?text=opener.document.myform.x_Agency_Codetxt&amp;title=Agency%20Code&amp;id=opener.document.myform.x_Agency_Code&amp;dept=A15"/>
    <hyperlink ref="CC346" r:id="rId2481" display="http://web.higov.net/oip/rrs/popup_list_agency_by_login.php?text=opener.document.myform.x_Agency_Codetxt&amp;title=Agency%20Code&amp;id=opener.document.myform.x_Agency_Code&amp;dept=A15"/>
    <hyperlink ref="CC347" r:id="rId2482" display="http://web.higov.net/oip/rrs/popup_list_agency_by_login.php?text=opener.document.myform.x_Agency_Codetxt&amp;title=Agency%20Code&amp;id=opener.document.myform.x_Agency_Code&amp;dept=A15"/>
    <hyperlink ref="CC348" r:id="rId2483" display="http://web.higov.net/oip/rrs/popup_list_agency_by_login.php?text=opener.document.myform.x_Agency_Codetxt&amp;title=Agency%20Code&amp;id=opener.document.myform.x_Agency_Code&amp;dept=A15"/>
    <hyperlink ref="CC349" r:id="rId2484" display="http://web.higov.net/oip/rrs/popup_list_agency_by_login.php?text=opener.document.myform.x_Agency_Codetxt&amp;title=Agency%20Code&amp;id=opener.document.myform.x_Agency_Code&amp;dept=A15"/>
    <hyperlink ref="CC350" r:id="rId2485" display="http://web.higov.net/oip/rrs/popup_list_agency_by_login.php?text=opener.document.myform.x_Agency_Codetxt&amp;title=Agency%20Code&amp;id=opener.document.myform.x_Agency_Code&amp;dept=A15"/>
    <hyperlink ref="CC351" r:id="rId2486" display="http://web.higov.net/oip/rrs/popup_list_agency_by_login.php?text=opener.document.myform.x_Agency_Codetxt&amp;title=Agency%20Code&amp;id=opener.document.myform.x_Agency_Code&amp;dept=A15"/>
    <hyperlink ref="CC352" r:id="rId2487" display="http://web.higov.net/oip/rrs/popup_list_agency_by_login.php?text=opener.document.myform.x_Agency_Codetxt&amp;title=Agency%20Code&amp;id=opener.document.myform.x_Agency_Code&amp;dept=A15"/>
    <hyperlink ref="CC353" r:id="rId2488" display="http://web.higov.net/oip/rrs/popup_list_agency_by_login.php?text=opener.document.myform.x_Agency_Codetxt&amp;title=Agency%20Code&amp;id=opener.document.myform.x_Agency_Code&amp;dept=A15"/>
    <hyperlink ref="CC354" r:id="rId2489" display="http://web.higov.net/oip/rrs/popup_list_agency_by_login.php?text=opener.document.myform.x_Agency_Codetxt&amp;title=Agency%20Code&amp;id=opener.document.myform.x_Agency_Code&amp;dept=A15"/>
    <hyperlink ref="CC355" r:id="rId2490" display="http://web.higov.net/oip/rrs/popup_list_agency_by_login.php?text=opener.document.myform.x_Agency_Codetxt&amp;title=Agency%20Code&amp;id=opener.document.myform.x_Agency_Code&amp;dept=A15"/>
    <hyperlink ref="CC356" r:id="rId2491" display="http://web.higov.net/oip/rrs/popup_list_agency_by_login.php?text=opener.document.myform.x_Agency_Codetxt&amp;title=Agency%20Code&amp;id=opener.document.myform.x_Agency_Code&amp;dept=A15"/>
    <hyperlink ref="CC357" r:id="rId2492" display="http://web.higov.net/oip/rrs/popup_list_agency_by_login.php?text=opener.document.myform.x_Agency_Codetxt&amp;title=Agency%20Code&amp;id=opener.document.myform.x_Agency_Code&amp;dept=A15"/>
    <hyperlink ref="CC358" r:id="rId2493" display="http://web.higov.net/oip/rrs/popup_list_agency_by_login.php?text=opener.document.myform.x_Agency_Codetxt&amp;title=Agency%20Code&amp;id=opener.document.myform.x_Agency_Code&amp;dept=A15"/>
    <hyperlink ref="CC359" r:id="rId2494" display="http://web.higov.net/oip/rrs/popup_list_agency_by_login.php?text=opener.document.myform.x_Agency_Codetxt&amp;title=Agency%20Code&amp;id=opener.document.myform.x_Agency_Code&amp;dept=A15"/>
    <hyperlink ref="CC360" r:id="rId2495" display="http://web.higov.net/oip/rrs/popup_list_agency_by_login.php?text=opener.document.myform.x_Agency_Codetxt&amp;title=Agency%20Code&amp;id=opener.document.myform.x_Agency_Code&amp;dept=A15"/>
    <hyperlink ref="CC361" r:id="rId2496" display="http://web.higov.net/oip/rrs/popup_list_agency_by_login.php?text=opener.document.myform.x_Agency_Codetxt&amp;title=Agency%20Code&amp;id=opener.document.myform.x_Agency_Code&amp;dept=A15"/>
    <hyperlink ref="CC362" r:id="rId2497" display="http://web.higov.net/oip/rrs/popup_list_agency_by_login.php?text=opener.document.myform.x_Agency_Codetxt&amp;title=Agency%20Code&amp;id=opener.document.myform.x_Agency_Code&amp;dept=A15"/>
    <hyperlink ref="CC363" r:id="rId2498" display="http://web.higov.net/oip/rrs/popup_list_agency_by_login.php?text=opener.document.myform.x_Agency_Codetxt&amp;title=Agency%20Code&amp;id=opener.document.myform.x_Agency_Code&amp;dept=A15"/>
    <hyperlink ref="CC364" r:id="rId2499" display="http://web.higov.net/oip/rrs/popup_list_agency_by_login.php?text=opener.document.myform.x_Agency_Codetxt&amp;title=Agency%20Code&amp;id=opener.document.myform.x_Agency_Code&amp;dept=A15"/>
    <hyperlink ref="CC365" r:id="rId2500" display="http://web.higov.net/oip/rrs/popup_list_agency_by_login.php?text=opener.document.myform.x_Agency_Codetxt&amp;title=Agency%20Code&amp;id=opener.document.myform.x_Agency_Code&amp;dept=A15"/>
    <hyperlink ref="CC366" r:id="rId2501" display="http://web.higov.net/oip/rrs/popup_list_agency_by_login.php?text=opener.document.myform.x_Agency_Codetxt&amp;title=Agency%20Code&amp;id=opener.document.myform.x_Agency_Code&amp;dept=A15"/>
    <hyperlink ref="CC367" r:id="rId2502" display="http://web.higov.net/oip/rrs/popup_list_agency_by_login.php?text=opener.document.myform.x_Agency_Codetxt&amp;title=Agency%20Code&amp;id=opener.document.myform.x_Agency_Code&amp;dept=A15"/>
    <hyperlink ref="CC368" r:id="rId2503" display="http://web.higov.net/oip/rrs/popup_list_agency_by_login.php?text=opener.document.myform.x_Agency_Codetxt&amp;title=Agency%20Code&amp;id=opener.document.myform.x_Agency_Code&amp;dept=A15"/>
    <hyperlink ref="CC369" r:id="rId2504" display="http://web.higov.net/oip/rrs/popup_list_agency_by_login.php?text=opener.document.myform.x_Agency_Codetxt&amp;title=Agency%20Code&amp;id=opener.document.myform.x_Agency_Code&amp;dept=A15"/>
    <hyperlink ref="CC370" r:id="rId2505" display="http://web.higov.net/oip/rrs/popup_list_agency_by_login.php?text=opener.document.myform.x_Agency_Codetxt&amp;title=Agency%20Code&amp;id=opener.document.myform.x_Agency_Code&amp;dept=A15"/>
    <hyperlink ref="CC371" r:id="rId2506" display="http://web.higov.net/oip/rrs/popup_list_agency_by_login.php?text=opener.document.myform.x_Agency_Codetxt&amp;title=Agency%20Code&amp;id=opener.document.myform.x_Agency_Code&amp;dept=A15"/>
    <hyperlink ref="CC372" r:id="rId2507" display="http://web.higov.net/oip/rrs/popup_list_agency_by_login.php?text=opener.document.myform.x_Agency_Codetxt&amp;title=Agency%20Code&amp;id=opener.document.myform.x_Agency_Code&amp;dept=A15"/>
    <hyperlink ref="CC373" r:id="rId2508" display="http://web.higov.net/oip/rrs/popup_list_agency_by_login.php?text=opener.document.myform.x_Agency_Codetxt&amp;title=Agency%20Code&amp;id=opener.document.myform.x_Agency_Code&amp;dept=A15"/>
    <hyperlink ref="CC374" r:id="rId2509" display="http://web.higov.net/oip/rrs/popup_list_agency_by_login.php?text=opener.document.myform.x_Agency_Codetxt&amp;title=Agency%20Code&amp;id=opener.document.myform.x_Agency_Code&amp;dept=A15"/>
    <hyperlink ref="CC375" r:id="rId2510" display="http://web.higov.net/oip/rrs/popup_list_agency_by_login.php?text=opener.document.myform.x_Agency_Codetxt&amp;title=Agency%20Code&amp;id=opener.document.myform.x_Agency_Code&amp;dept=A15"/>
    <hyperlink ref="CC376" r:id="rId2511" display="http://web.higov.net/oip/rrs/popup_list_agency_by_login.php?text=opener.document.myform.x_Agency_Codetxt&amp;title=Agency%20Code&amp;id=opener.document.myform.x_Agency_Code&amp;dept=A15"/>
    <hyperlink ref="CC377" r:id="rId2512" display="http://web.higov.net/oip/rrs/popup_list_agency_by_login.php?text=opener.document.myform.x_Agency_Codetxt&amp;title=Agency%20Code&amp;id=opener.document.myform.x_Agency_Code&amp;dept=A15"/>
    <hyperlink ref="CC378" r:id="rId2513" display="http://web.higov.net/oip/rrs/popup_list_agency_by_login.php?text=opener.document.myform.x_Agency_Codetxt&amp;title=Agency%20Code&amp;id=opener.document.myform.x_Agency_Code&amp;dept=A15"/>
    <hyperlink ref="CC379" r:id="rId2514" display="http://web.higov.net/oip/rrs/popup_list_agency_by_login.php?text=opener.document.myform.x_Agency_Codetxt&amp;title=Agency%20Code&amp;id=opener.document.myform.x_Agency_Code&amp;dept=A15"/>
    <hyperlink ref="CC380" r:id="rId2515" display="http://web.higov.net/oip/rrs/popup_list_agency_by_login.php?text=opener.document.myform.x_Agency_Codetxt&amp;title=Agency%20Code&amp;id=opener.document.myform.x_Agency_Code&amp;dept=A15"/>
    <hyperlink ref="CC381" r:id="rId2516" display="http://web.higov.net/oip/rrs/popup_list_agency_by_login.php?text=opener.document.myform.x_Agency_Codetxt&amp;title=Agency%20Code&amp;id=opener.document.myform.x_Agency_Code&amp;dept=A15"/>
    <hyperlink ref="CC382" r:id="rId2517" display="http://web.higov.net/oip/rrs/popup_list_agency_by_login.php?text=opener.document.myform.x_Agency_Codetxt&amp;title=Agency%20Code&amp;id=opener.document.myform.x_Agency_Code&amp;dept=A15"/>
    <hyperlink ref="CC383" r:id="rId2518" display="http://web.higov.net/oip/rrs/popup_list_agency_by_login.php?text=opener.document.myform.x_Agency_Codetxt&amp;title=Agency%20Code&amp;id=opener.document.myform.x_Agency_Code&amp;dept=A15"/>
    <hyperlink ref="CC384" r:id="rId2519" display="http://web.higov.net/oip/rrs/popup_list_agency_by_login.php?text=opener.document.myform.x_Agency_Codetxt&amp;title=Agency%20Code&amp;id=opener.document.myform.x_Agency_Code&amp;dept=A15"/>
    <hyperlink ref="CC385" r:id="rId2520" display="http://web.higov.net/oip/rrs/popup_list_agency_by_login.php?text=opener.document.myform.x_Agency_Codetxt&amp;title=Agency%20Code&amp;id=opener.document.myform.x_Agency_Code&amp;dept=A15"/>
    <hyperlink ref="CC386" r:id="rId2521" display="http://web.higov.net/oip/rrs/popup_list_agency_by_login.php?text=opener.document.myform.x_Agency_Codetxt&amp;title=Agency%20Code&amp;id=opener.document.myform.x_Agency_Code&amp;dept=A15"/>
    <hyperlink ref="CC387" r:id="rId2522" display="http://web.higov.net/oip/rrs/popup_list_agency_by_login.php?text=opener.document.myform.x_Agency_Codetxt&amp;title=Agency%20Code&amp;id=opener.document.myform.x_Agency_Code&amp;dept=A15"/>
    <hyperlink ref="CC388" r:id="rId2523" display="http://web.higov.net/oip/rrs/popup_list_agency_by_login.php?text=opener.document.myform.x_Agency_Codetxt&amp;title=Agency%20Code&amp;id=opener.document.myform.x_Agency_Code&amp;dept=A15"/>
    <hyperlink ref="CC389" r:id="rId2524" display="http://web.higov.net/oip/rrs/popup_list_agency_by_login.php?text=opener.document.myform.x_Agency_Codetxt&amp;title=Agency%20Code&amp;id=opener.document.myform.x_Agency_Code&amp;dept=A15"/>
    <hyperlink ref="CC390" r:id="rId2525" display="http://web.higov.net/oip/rrs/popup_list_agency_by_login.php?text=opener.document.myform.x_Agency_Codetxt&amp;title=Agency%20Code&amp;id=opener.document.myform.x_Agency_Code&amp;dept=A15"/>
    <hyperlink ref="CC391" r:id="rId2526" display="http://web.higov.net/oip/rrs/popup_list_agency_by_login.php?text=opener.document.myform.x_Agency_Codetxt&amp;title=Agency%20Code&amp;id=opener.document.myform.x_Agency_Code&amp;dept=A15"/>
    <hyperlink ref="CC392" r:id="rId2527" display="http://web.higov.net/oip/rrs/popup_list_agency_by_login.php?text=opener.document.myform.x_Agency_Codetxt&amp;title=Agency%20Code&amp;id=opener.document.myform.x_Agency_Code&amp;dept=A15"/>
    <hyperlink ref="CC393" r:id="rId2528" display="http://web.higov.net/oip/rrs/popup_list_agency_by_login.php?text=opener.document.myform.x_Agency_Codetxt&amp;title=Agency%20Code&amp;id=opener.document.myform.x_Agency_Code&amp;dept=A15"/>
    <hyperlink ref="CC394" r:id="rId2529" display="http://web.higov.net/oip/rrs/popup_list_agency_by_login.php?text=opener.document.myform.x_Agency_Codetxt&amp;title=Agency%20Code&amp;id=opener.document.myform.x_Agency_Code&amp;dept=A15"/>
    <hyperlink ref="CC395" r:id="rId2530" display="http://web.higov.net/oip/rrs/popup_list_agency_by_login.php?text=opener.document.myform.x_Agency_Codetxt&amp;title=Agency%20Code&amp;id=opener.document.myform.x_Agency_Code&amp;dept=A15"/>
    <hyperlink ref="CC396" r:id="rId2531" display="http://web.higov.net/oip/rrs/popup_list_agency_by_login.php?text=opener.document.myform.x_Agency_Codetxt&amp;title=Agency%20Code&amp;id=opener.document.myform.x_Agency_Code&amp;dept=A15"/>
    <hyperlink ref="CC397" r:id="rId2532" display="http://web.higov.net/oip/rrs/popup_list_agency_by_login.php?text=opener.document.myform.x_Agency_Codetxt&amp;title=Agency%20Code&amp;id=opener.document.myform.x_Agency_Code&amp;dept=A15"/>
    <hyperlink ref="CC398" r:id="rId2533" display="http://web.higov.net/oip/rrs/popup_list_agency_by_login.php?text=opener.document.myform.x_Agency_Codetxt&amp;title=Agency%20Code&amp;id=opener.document.myform.x_Agency_Code&amp;dept=A15"/>
    <hyperlink ref="CC399" r:id="rId2534" display="http://web.higov.net/oip/rrs/popup_list_agency_by_login.php?text=opener.document.myform.x_Agency_Codetxt&amp;title=Agency%20Code&amp;id=opener.document.myform.x_Agency_Code&amp;dept=A15"/>
    <hyperlink ref="CC400" r:id="rId2535" display="http://web.higov.net/oip/rrs/popup_list_agency_by_login.php?text=opener.document.myform.x_Agency_Codetxt&amp;title=Agency%20Code&amp;id=opener.document.myform.x_Agency_Code&amp;dept=A15"/>
    <hyperlink ref="CC401" r:id="rId2536" display="http://web.higov.net/oip/rrs/popup_list_agency_by_login.php?text=opener.document.myform.x_Agency_Codetxt&amp;title=Agency%20Code&amp;id=opener.document.myform.x_Agency_Code&amp;dept=A15"/>
    <hyperlink ref="CC402" r:id="rId2537" display="http://web.higov.net/oip/rrs/popup_list_agency_by_login.php?text=opener.document.myform.x_Agency_Codetxt&amp;title=Agency%20Code&amp;id=opener.document.myform.x_Agency_Code&amp;dept=A15"/>
    <hyperlink ref="CC403" r:id="rId2538" display="http://web.higov.net/oip/rrs/popup_list_agency_by_login.php?text=opener.document.myform.x_Agency_Codetxt&amp;title=Agency%20Code&amp;id=opener.document.myform.x_Agency_Code&amp;dept=A15"/>
    <hyperlink ref="CC404" r:id="rId2539" display="http://web.higov.net/oip/rrs/popup_list_agency_by_login.php?text=opener.document.myform.x_Agency_Codetxt&amp;title=Agency%20Code&amp;id=opener.document.myform.x_Agency_Code&amp;dept=A15"/>
    <hyperlink ref="CC405" r:id="rId2540" display="http://web.higov.net/oip/rrs/popup_list_agency_by_login.php?text=opener.document.myform.x_Agency_Codetxt&amp;title=Agency%20Code&amp;id=opener.document.myform.x_Agency_Code&amp;dept=A15"/>
    <hyperlink ref="CC406"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7" r:id="rId2545" display="http://web.higov.net/oip/rrs/popup_list_agency_by_login.php?text=opener.document.myform.x_Agency_Codetxt&amp;title=Agency%20Code&amp;id=opener.document.myform.x_Agency_Code&amp;dept=A22"/>
    <hyperlink ref="CD18" r:id="rId2546" display="http://web.higov.net/oip/rrs/popup_list_agency_by_login.php?text=opener.document.myform.x_Agency_Codetxt&amp;title=Agency%20Code&amp;id=opener.document.myform.x_Agency_Code&amp;dept=A22"/>
    <hyperlink ref="CD19" r:id="rId2547" display="http://web.higov.net/oip/rrs/popup_list_agency_by_login.php?text=opener.document.myform.x_Agency_Codetxt&amp;title=Agency%20Code&amp;id=opener.document.myform.x_Agency_Code&amp;dept=A22"/>
    <hyperlink ref="CD20" r:id="rId2548" display="http://web.higov.net/oip/rrs/popup_list_agency_by_login.php?text=opener.document.myform.x_Agency_Codetxt&amp;title=Agency%20Code&amp;id=opener.document.myform.x_Agency_Code&amp;dept=A22"/>
    <hyperlink ref="CD21" r:id="rId2549" display="http://web.higov.net/oip/rrs/popup_list_agency_by_login.php?text=opener.document.myform.x_Agency_Codetxt&amp;title=Agency%20Code&amp;id=opener.document.myform.x_Agency_Code&amp;dept=A22"/>
    <hyperlink ref="CD22" r:id="rId2550" display="http://web.higov.net/oip/rrs/popup_list_agency_by_login.php?text=opener.document.myform.x_Agency_Codetxt&amp;title=Agency%20Code&amp;id=opener.document.myform.x_Agency_Code&amp;dept=A22"/>
    <hyperlink ref="CD23" r:id="rId2551" display="http://web.higov.net/oip/rrs/popup_list_agency_by_login.php?text=opener.document.myform.x_Agency_Codetxt&amp;title=Agency%20Code&amp;id=opener.document.myform.x_Agency_Code&amp;dept=A22"/>
    <hyperlink ref="CD24" r:id="rId2552" display="http://web.higov.net/oip/rrs/popup_list_agency_by_login.php?text=opener.document.myform.x_Agency_Codetxt&amp;title=Agency%20Code&amp;id=opener.document.myform.x_Agency_Code&amp;dept=A22"/>
    <hyperlink ref="CD25" r:id="rId2553" display="http://web.higov.net/oip/rrs/popup_list_agency_by_login.php?text=opener.document.myform.x_Agency_Codetxt&amp;title=Agency%20Code&amp;id=opener.document.myform.x_Agency_Code&amp;dept=A22"/>
    <hyperlink ref="CD26" r:id="rId2554" display="http://web.higov.net/oip/rrs/popup_list_agency_by_login.php?text=opener.document.myform.x_Agency_Codetxt&amp;title=Agency%20Code&amp;id=opener.document.myform.x_Agency_Code&amp;dept=A22"/>
    <hyperlink ref="CD27" r:id="rId2555" display="http://web.higov.net/oip/rrs/popup_list_agency_by_login.php?text=opener.document.myform.x_Agency_Codetxt&amp;title=Agency%20Code&amp;id=opener.document.myform.x_Agency_Code&amp;dept=A22"/>
    <hyperlink ref="CD28" r:id="rId2556" display="http://web.higov.net/oip/rrs/popup_list_agency_by_login.php?text=opener.document.myform.x_Agency_Codetxt&amp;title=Agency%20Code&amp;id=opener.document.myform.x_Agency_Code&amp;dept=A22"/>
    <hyperlink ref="CD29" r:id="rId2557" display="http://web.higov.net/oip/rrs/popup_list_agency_by_login.php?text=opener.document.myform.x_Agency_Codetxt&amp;title=Agency%20Code&amp;id=opener.document.myform.x_Agency_Code&amp;dept=A22"/>
    <hyperlink ref="CD30" r:id="rId2558" display="http://web.higov.net/oip/rrs/popup_list_agency_by_login.php?text=opener.document.myform.x_Agency_Codetxt&amp;title=Agency%20Code&amp;id=opener.document.myform.x_Agency_Code&amp;dept=A22"/>
    <hyperlink ref="CD31" r:id="rId2559" display="http://web.higov.net/oip/rrs/popup_list_agency_by_login.php?text=opener.document.myform.x_Agency_Codetxt&amp;title=Agency%20Code&amp;id=opener.document.myform.x_Agency_Code&amp;dept=A22"/>
    <hyperlink ref="CD32" r:id="rId2560" display="http://web.higov.net/oip/rrs/popup_list_agency_by_login.php?text=opener.document.myform.x_Agency_Codetxt&amp;title=Agency%20Code&amp;id=opener.document.myform.x_Agency_Code&amp;dept=A22"/>
    <hyperlink ref="CD33" r:id="rId2561" display="http://web.higov.net/oip/rrs/popup_list_agency_by_login.php?text=opener.document.myform.x_Agency_Codetxt&amp;title=Agency%20Code&amp;id=opener.document.myform.x_Agency_Code&amp;dept=A22"/>
    <hyperlink ref="CD34" r:id="rId2562" display="http://web.higov.net/oip/rrs/popup_list_agency_by_login.php?text=opener.document.myform.x_Agency_Codetxt&amp;title=Agency%20Code&amp;id=opener.document.myform.x_Agency_Code&amp;dept=A22"/>
    <hyperlink ref="CD35" r:id="rId2563" display="http://web.higov.net/oip/rrs/popup_list_agency_by_login.php?text=opener.document.myform.x_Agency_Codetxt&amp;title=Agency%20Code&amp;id=opener.document.myform.x_Agency_Code&amp;dept=A22"/>
    <hyperlink ref="CD36" r:id="rId2564" display="http://web.higov.net/oip/rrs/popup_list_agency_by_login.php?text=opener.document.myform.x_Agency_Codetxt&amp;title=Agency%20Code&amp;id=opener.document.myform.x_Agency_Code&amp;dept=A22"/>
    <hyperlink ref="CD37" r:id="rId2565" display="http://web.higov.net/oip/rrs/popup_list_agency_by_login.php?text=opener.document.myform.x_Agency_Codetxt&amp;title=Agency%20Code&amp;id=opener.document.myform.x_Agency_Code&amp;dept=A22"/>
    <hyperlink ref="CD38" r:id="rId2566" display="http://web.higov.net/oip/rrs/popup_list_agency_by_login.php?text=opener.document.myform.x_Agency_Codetxt&amp;title=Agency%20Code&amp;id=opener.document.myform.x_Agency_Code&amp;dept=A22"/>
    <hyperlink ref="CD39" r:id="rId2567" display="http://web.higov.net/oip/rrs/popup_list_agency_by_login.php?text=opener.document.myform.x_Agency_Codetxt&amp;title=Agency%20Code&amp;id=opener.document.myform.x_Agency_Code&amp;dept=A22"/>
    <hyperlink ref="CD40" r:id="rId2568" display="http://web.higov.net/oip/rrs/popup_list_agency_by_login.php?text=opener.document.myform.x_Agency_Codetxt&amp;title=Agency%20Code&amp;id=opener.document.myform.x_Agency_Code&amp;dept=A22"/>
    <hyperlink ref="CD41" r:id="rId2569" display="http://web.higov.net/oip/rrs/popup_list_agency_by_login.php?text=opener.document.myform.x_Agency_Codetxt&amp;title=Agency%20Code&amp;id=opener.document.myform.x_Agency_Code&amp;dept=A22"/>
    <hyperlink ref="CD42" r:id="rId2570" display="http://web.higov.net/oip/rrs/popup_list_agency_by_login.php?text=opener.document.myform.x_Agency_Codetxt&amp;title=Agency%20Code&amp;id=opener.document.myform.x_Agency_Code&amp;dept=A22"/>
    <hyperlink ref="CD43" r:id="rId2571" display="http://web.higov.net/oip/rrs/popup_list_agency_by_login.php?text=opener.document.myform.x_Agency_Codetxt&amp;title=Agency%20Code&amp;id=opener.document.myform.x_Agency_Code&amp;dept=A22"/>
    <hyperlink ref="CD44" r:id="rId2572" display="http://web.higov.net/oip/rrs/popup_list_agency_by_login.php?text=opener.document.myform.x_Agency_Codetxt&amp;title=Agency%20Code&amp;id=opener.document.myform.x_Agency_Code&amp;dept=A22"/>
    <hyperlink ref="CD45" r:id="rId2573" display="http://web.higov.net/oip/rrs/popup_list_agency_by_login.php?text=opener.document.myform.x_Agency_Codetxt&amp;title=Agency%20Code&amp;id=opener.document.myform.x_Agency_Code&amp;dept=A22"/>
    <hyperlink ref="CD46" r:id="rId2574" display="http://web.higov.net/oip/rrs/popup_list_agency_by_login.php?text=opener.document.myform.x_Agency_Codetxt&amp;title=Agency%20Code&amp;id=opener.document.myform.x_Agency_Code&amp;dept=A22"/>
    <hyperlink ref="CD47" r:id="rId2575" display="http://web.higov.net/oip/rrs/popup_list_agency_by_login.php?text=opener.document.myform.x_Agency_Codetxt&amp;title=Agency%20Code&amp;id=opener.document.myform.x_Agency_Code&amp;dept=A22"/>
    <hyperlink ref="CD48" r:id="rId2576" display="http://web.higov.net/oip/rrs/popup_list_agency_by_login.php?text=opener.document.myform.x_Agency_Codetxt&amp;title=Agency%20Code&amp;id=opener.document.myform.x_Agency_Code&amp;dept=A22"/>
    <hyperlink ref="CD49" r:id="rId2577" display="http://web.higov.net/oip/rrs/popup_list_agency_by_login.php?text=opener.document.myform.x_Agency_Codetxt&amp;title=Agency%20Code&amp;id=opener.document.myform.x_Agency_Code&amp;dept=A22"/>
    <hyperlink ref="CD50" r:id="rId2578" display="http://web.higov.net/oip/rrs/popup_list_agency_by_login.php?text=opener.document.myform.x_Agency_Codetxt&amp;title=Agency%20Code&amp;id=opener.document.myform.x_Agency_Code&amp;dept=A22"/>
    <hyperlink ref="CD51" r:id="rId2579" display="http://web.higov.net/oip/rrs/popup_list_agency_by_login.php?text=opener.document.myform.x_Agency_Codetxt&amp;title=Agency%20Code&amp;id=opener.document.myform.x_Agency_Code&amp;dept=A22"/>
    <hyperlink ref="CD52" r:id="rId2580" display="http://web.higov.net/oip/rrs/popup_list_agency_by_login.php?text=opener.document.myform.x_Agency_Codetxt&amp;title=Agency%20Code&amp;id=opener.document.myform.x_Agency_Code&amp;dept=A22"/>
    <hyperlink ref="CD53" r:id="rId2581" display="http://web.higov.net/oip/rrs/popup_list_agency_by_login.php?text=opener.document.myform.x_Agency_Codetxt&amp;title=Agency%20Code&amp;id=opener.document.myform.x_Agency_Code&amp;dept=A22"/>
    <hyperlink ref="CD54" r:id="rId2582" display="http://web.higov.net/oip/rrs/popup_list_agency_by_login.php?text=opener.document.myform.x_Agency_Codetxt&amp;title=Agency%20Code&amp;id=opener.document.myform.x_Agency_Code&amp;dept=A22"/>
    <hyperlink ref="CD55" r:id="rId2583" display="http://web.higov.net/oip/rrs/popup_list_agency_by_login.php?text=opener.document.myform.x_Agency_Codetxt&amp;title=Agency%20Code&amp;id=opener.document.myform.x_Agency_Code&amp;dept=A22"/>
    <hyperlink ref="CD56" r:id="rId2584" display="http://web.higov.net/oip/rrs/popup_list_agency_by_login.php?text=opener.document.myform.x_Agency_Codetxt&amp;title=Agency%20Code&amp;id=opener.document.myform.x_Agency_Code&amp;dept=A22"/>
    <hyperlink ref="CD57" r:id="rId2585" display="http://web.higov.net/oip/rrs/popup_list_agency_by_login.php?text=opener.document.myform.x_Agency_Codetxt&amp;title=Agency%20Code&amp;id=opener.document.myform.x_Agency_Code&amp;dept=A22"/>
    <hyperlink ref="CD58" r:id="rId2586" display="http://web.higov.net/oip/rrs/popup_list_agency_by_login.php?text=opener.document.myform.x_Agency_Codetxt&amp;title=Agency%20Code&amp;id=opener.document.myform.x_Agency_Code&amp;dept=A22"/>
    <hyperlink ref="CD59" r:id="rId2587" display="http://web.higov.net/oip/rrs/popup_list_agency_by_login.php?text=opener.document.myform.x_Agency_Codetxt&amp;title=Agency%20Code&amp;id=opener.document.myform.x_Agency_Code&amp;dept=A22"/>
    <hyperlink ref="CD60" r:id="rId2588" display="http://web.higov.net/oip/rrs/popup_list_agency_by_login.php?text=opener.document.myform.x_Agency_Codetxt&amp;title=Agency%20Code&amp;id=opener.document.myform.x_Agency_Code&amp;dept=A22"/>
    <hyperlink ref="CD61" r:id="rId2589" display="http://web.higov.net/oip/rrs/popup_list_agency_by_login.php?text=opener.document.myform.x_Agency_Codetxt&amp;title=Agency%20Code&amp;id=opener.document.myform.x_Agency_Code&amp;dept=A22"/>
    <hyperlink ref="CD62" r:id="rId2590" display="http://web.higov.net/oip/rrs/popup_list_agency_by_login.php?text=opener.document.myform.x_Agency_Codetxt&amp;title=Agency%20Code&amp;id=opener.document.myform.x_Agency_Code&amp;dept=A22"/>
    <hyperlink ref="CD63" r:id="rId2591" display="http://web.higov.net/oip/rrs/popup_list_agency_by_login.php?text=opener.document.myform.x_Agency_Codetxt&amp;title=Agency%20Code&amp;id=opener.document.myform.x_Agency_Code&amp;dept=A22"/>
    <hyperlink ref="CD64" r:id="rId2592" display="http://web.higov.net/oip/rrs/popup_list_agency_by_login.php?text=opener.document.myform.x_Agency_Codetxt&amp;title=Agency%20Code&amp;id=opener.document.myform.x_Agency_Code&amp;dept=A22"/>
    <hyperlink ref="CD65" r:id="rId2593" display="http://web.higov.net/oip/rrs/popup_list_agency_by_login.php?text=opener.document.myform.x_Agency_Codetxt&amp;title=Agency%20Code&amp;id=opener.document.myform.x_Agency_Code&amp;dept=A22"/>
    <hyperlink ref="CD66" r:id="rId2594" display="http://web.higov.net/oip/rrs/popup_list_agency_by_login.php?text=opener.document.myform.x_Agency_Codetxt&amp;title=Agency%20Code&amp;id=opener.document.myform.x_Agency_Code&amp;dept=A22"/>
    <hyperlink ref="CD67" r:id="rId2595" display="http://web.higov.net/oip/rrs/popup_list_agency_by_login.php?text=opener.document.myform.x_Agency_Codetxt&amp;title=Agency%20Code&amp;id=opener.document.myform.x_Agency_Code&amp;dept=A22"/>
    <hyperlink ref="CD68" r:id="rId2596" display="http://web.higov.net/oip/rrs/popup_list_agency_by_login.php?text=opener.document.myform.x_Agency_Codetxt&amp;title=Agency%20Code&amp;id=opener.document.myform.x_Agency_Code&amp;dept=A22"/>
    <hyperlink ref="CD69" r:id="rId2597" display="http://web.higov.net/oip/rrs/popup_list_agency_by_login.php?text=opener.document.myform.x_Agency_Codetxt&amp;title=Agency%20Code&amp;id=opener.document.myform.x_Agency_Code&amp;dept=A22"/>
    <hyperlink ref="CD70" r:id="rId2598" display="http://web.higov.net/oip/rrs/popup_list_agency_by_login.php?text=opener.document.myform.x_Agency_Codetxt&amp;title=Agency%20Code&amp;id=opener.document.myform.x_Agency_Code&amp;dept=A22"/>
    <hyperlink ref="CD71" r:id="rId2599" display="http://web.higov.net/oip/rrs/popup_list_agency_by_login.php?text=opener.document.myform.x_Agency_Codetxt&amp;title=Agency%20Code&amp;id=opener.document.myform.x_Agency_Code&amp;dept=A22"/>
    <hyperlink ref="CD72" r:id="rId2600" display="http://web.higov.net/oip/rrs/popup_list_agency_by_login.php?text=opener.document.myform.x_Agency_Codetxt&amp;title=Agency%20Code&amp;id=opener.document.myform.x_Agency_Code&amp;dept=A22"/>
    <hyperlink ref="CD73" r:id="rId2601" display="http://web.higov.net/oip/rrs/popup_list_agency_by_login.php?text=opener.document.myform.x_Agency_Codetxt&amp;title=Agency%20Code&amp;id=opener.document.myform.x_Agency_Code&amp;dept=A22"/>
    <hyperlink ref="CD74" r:id="rId2602" display="http://web.higov.net/oip/rrs/popup_list_agency_by_login.php?text=opener.document.myform.x_Agency_Codetxt&amp;title=Agency%20Code&amp;id=opener.document.myform.x_Agency_Code&amp;dept=A22"/>
    <hyperlink ref="CD75" r:id="rId2603" display="http://web.higov.net/oip/rrs/popup_list_agency_by_login.php?text=opener.document.myform.x_Agency_Codetxt&amp;title=Agency%20Code&amp;id=opener.document.myform.x_Agency_Code&amp;dept=A22"/>
    <hyperlink ref="CD76" r:id="rId2604" display="http://web.higov.net/oip/rrs/popup_list_agency_by_login.php?text=opener.document.myform.x_Agency_Codetxt&amp;title=Agency%20Code&amp;id=opener.document.myform.x_Agency_Code&amp;dept=A22"/>
    <hyperlink ref="CD77" r:id="rId2605" display="http://web.higov.net/oip/rrs/popup_list_agency_by_login.php?text=opener.document.myform.x_Agency_Codetxt&amp;title=Agency%20Code&amp;id=opener.document.myform.x_Agency_Code&amp;dept=A22"/>
    <hyperlink ref="CD78" r:id="rId2606" display="http://web.higov.net/oip/rrs/popup_list_agency_by_login.php?text=opener.document.myform.x_Agency_Codetxt&amp;title=Agency%20Code&amp;id=opener.document.myform.x_Agency_Code&amp;dept=A22"/>
    <hyperlink ref="CD79" r:id="rId2607" display="http://web.higov.net/oip/rrs/popup_list_agency_by_login.php?text=opener.document.myform.x_Agency_Codetxt&amp;title=Agency%20Code&amp;id=opener.document.myform.x_Agency_Code&amp;dept=A22"/>
    <hyperlink ref="CD80" r:id="rId2608" display="http://web.higov.net/oip/rrs/popup_list_agency_by_login.php?text=opener.document.myform.x_Agency_Codetxt&amp;title=Agency%20Code&amp;id=opener.document.myform.x_Agency_Code&amp;dept=A22"/>
    <hyperlink ref="CD81" r:id="rId2609" display="http://web.higov.net/oip/rrs/popup_list_agency_by_login.php?text=opener.document.myform.x_Agency_Codetxt&amp;title=Agency%20Code&amp;id=opener.document.myform.x_Agency_Code&amp;dept=A22"/>
    <hyperlink ref="CD82" r:id="rId2610" display="http://web.higov.net/oip/rrs/popup_list_agency_by_login.php?text=opener.document.myform.x_Agency_Codetxt&amp;title=Agency%20Code&amp;id=opener.document.myform.x_Agency_Code&amp;dept=A22"/>
    <hyperlink ref="CD83" r:id="rId2611" display="http://web.higov.net/oip/rrs/popup_list_agency_by_login.php?text=opener.document.myform.x_Agency_Codetxt&amp;title=Agency%20Code&amp;id=opener.document.myform.x_Agency_Code&amp;dept=A22"/>
    <hyperlink ref="CD84" r:id="rId2612" display="http://web.higov.net/oip/rrs/popup_list_agency_by_login.php?text=opener.document.myform.x_Agency_Codetxt&amp;title=Agency%20Code&amp;id=opener.document.myform.x_Agency_Code&amp;dept=A22"/>
    <hyperlink ref="CD85" r:id="rId2613" display="http://web.higov.net/oip/rrs/popup_list_agency_by_login.php?text=opener.document.myform.x_Agency_Codetxt&amp;title=Agency%20Code&amp;id=opener.document.myform.x_Agency_Code&amp;dept=A22"/>
    <hyperlink ref="CD86" r:id="rId2614" display="http://web.higov.net/oip/rrs/popup_list_agency_by_login.php?text=opener.document.myform.x_Agency_Codetxt&amp;title=Agency%20Code&amp;id=opener.document.myform.x_Agency_Code&amp;dept=A22"/>
    <hyperlink ref="CD87" r:id="rId2615" display="http://web.higov.net/oip/rrs/popup_list_agency_by_login.php?text=opener.document.myform.x_Agency_Codetxt&amp;title=Agency%20Code&amp;id=opener.document.myform.x_Agency_Code&amp;dept=A22"/>
    <hyperlink ref="CD88" r:id="rId2616" display="http://web.higov.net/oip/rrs/popup_list_agency_by_login.php?text=opener.document.myform.x_Agency_Codetxt&amp;title=Agency%20Code&amp;id=opener.document.myform.x_Agency_Code&amp;dept=A22"/>
    <hyperlink ref="CD89" r:id="rId2617" display="http://web.higov.net/oip/rrs/popup_list_agency_by_login.php?text=opener.document.myform.x_Agency_Codetxt&amp;title=Agency%20Code&amp;id=opener.document.myform.x_Agency_Code&amp;dept=A22"/>
    <hyperlink ref="CD90" r:id="rId2618" display="http://web.higov.net/oip/rrs/popup_list_agency_by_login.php?text=opener.document.myform.x_Agency_Codetxt&amp;title=Agency%20Code&amp;id=opener.document.myform.x_Agency_Code&amp;dept=A22"/>
    <hyperlink ref="CD91" r:id="rId2619" display="http://web.higov.net/oip/rrs/popup_list_agency_by_login.php?text=opener.document.myform.x_Agency_Codetxt&amp;title=Agency%20Code&amp;id=opener.document.myform.x_Agency_Code&amp;dept=A22"/>
    <hyperlink ref="CD92" r:id="rId2620" display="http://web.higov.net/oip/rrs/popup_list_agency_by_login.php?text=opener.document.myform.x_Agency_Codetxt&amp;title=Agency%20Code&amp;id=opener.document.myform.x_Agency_Code&amp;dept=A22"/>
    <hyperlink ref="CD93" r:id="rId2621" display="http://web.higov.net/oip/rrs/popup_list_agency_by_login.php?text=opener.document.myform.x_Agency_Codetxt&amp;title=Agency%20Code&amp;id=opener.document.myform.x_Agency_Code&amp;dept=A22"/>
    <hyperlink ref="CD94" r:id="rId2622" display="http://web.higov.net/oip/rrs/popup_list_agency_by_login.php?text=opener.document.myform.x_Agency_Codetxt&amp;title=Agency%20Code&amp;id=opener.document.myform.x_Agency_Code&amp;dept=A22"/>
    <hyperlink ref="CD95" r:id="rId2623" display="http://web.higov.net/oip/rrs/popup_list_agency_by_login.php?text=opener.document.myform.x_Agency_Codetxt&amp;title=Agency%20Code&amp;id=opener.document.myform.x_Agency_Code&amp;dept=A22"/>
    <hyperlink ref="CD96" r:id="rId2624" display="http://web.higov.net/oip/rrs/popup_list_agency_by_login.php?text=opener.document.myform.x_Agency_Codetxt&amp;title=Agency%20Code&amp;id=opener.document.myform.x_Agency_Code&amp;dept=A22"/>
    <hyperlink ref="CD97" r:id="rId2625" display="http://web.higov.net/oip/rrs/popup_list_agency_by_login.php?text=opener.document.myform.x_Agency_Codetxt&amp;title=Agency%20Code&amp;id=opener.document.myform.x_Agency_Code&amp;dept=A22"/>
    <hyperlink ref="CD98" r:id="rId2626" display="http://web.higov.net/oip/rrs/popup_list_agency_by_login.php?text=opener.document.myform.x_Agency_Codetxt&amp;title=Agency%20Code&amp;id=opener.document.myform.x_Agency_Code&amp;dept=A22"/>
    <hyperlink ref="CD99" r:id="rId2627" display="http://web.higov.net/oip/rrs/popup_list_agency_by_login.php?text=opener.document.myform.x_Agency_Codetxt&amp;title=Agency%20Code&amp;id=opener.document.myform.x_Agency_Code&amp;dept=A22"/>
    <hyperlink ref="CD100" r:id="rId2628" display="http://web.higov.net/oip/rrs/popup_list_agency_by_login.php?text=opener.document.myform.x_Agency_Codetxt&amp;title=Agency%20Code&amp;id=opener.document.myform.x_Agency_Code&amp;dept=A22"/>
    <hyperlink ref="CD101" r:id="rId2629" display="http://web.higov.net/oip/rrs/popup_list_agency_by_login.php?text=opener.document.myform.x_Agency_Codetxt&amp;title=Agency%20Code&amp;id=opener.document.myform.x_Agency_Code&amp;dept=A22"/>
    <hyperlink ref="CD102" r:id="rId2630" display="http://web.higov.net/oip/rrs/popup_list_agency_by_login.php?text=opener.document.myform.x_Agency_Codetxt&amp;title=Agency%20Code&amp;id=opener.document.myform.x_Agency_Code&amp;dept=A22"/>
    <hyperlink ref="CD103" r:id="rId2631" display="http://web.higov.net/oip/rrs/popup_list_agency_by_login.php?text=opener.document.myform.x_Agency_Codetxt&amp;title=Agency%20Code&amp;id=opener.document.myform.x_Agency_Code&amp;dept=A22"/>
    <hyperlink ref="CD104"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7" r:id="rId2637" display="http://web.higov.net/oip/rrs/popup_list_agency_by_login.php?text=opener.document.myform.x_Agency_Codetxt&amp;title=Agency%20Code&amp;id=opener.document.myform.x_Agency_Code&amp;dept=A52"/>
    <hyperlink ref="BL18" r:id="rId2638" display="http://web.higov.net/oip/rrs/popup_list_agency_by_login.php?text=opener.document.myform.x_Agency_Codetxt&amp;title=Agency%20Code&amp;id=opener.document.myform.x_Agency_Code&amp;dept=A52"/>
    <hyperlink ref="BL19" r:id="rId2639" display="http://web.higov.net/oip/rrs/popup_list_agency_by_login.php?text=opener.document.myform.x_Agency_Codetxt&amp;title=Agency%20Code&amp;id=opener.document.myform.x_Agency_Code&amp;dept=A52"/>
    <hyperlink ref="BL20" r:id="rId2640" display="http://web.higov.net/oip/rrs/popup_list_agency_by_login.php?text=opener.document.myform.x_Agency_Codetxt&amp;title=Agency%20Code&amp;id=opener.document.myform.x_Agency_Code&amp;dept=A52"/>
    <hyperlink ref="BL21" r:id="rId2641" display="http://web.higov.net/oip/rrs/popup_list_agency_by_login.php?text=opener.document.myform.x_Agency_Codetxt&amp;title=Agency%20Code&amp;id=opener.document.myform.x_Agency_Code&amp;dept=A52"/>
    <hyperlink ref="BL22" r:id="rId2642" display="http://web.higov.net/oip/rrs/popup_list_agency_by_login.php?text=opener.document.myform.x_Agency_Codetxt&amp;title=Agency%20Code&amp;id=opener.document.myform.x_Agency_Code&amp;dept=A52"/>
    <hyperlink ref="BL23" r:id="rId2643" display="http://web.higov.net/oip/rrs/popup_list_agency_by_login.php?text=opener.document.myform.x_Agency_Codetxt&amp;title=Agency%20Code&amp;id=opener.document.myform.x_Agency_Code&amp;dept=A52"/>
    <hyperlink ref="BL24" r:id="rId2644" display="http://web.higov.net/oip/rrs/popup_list_agency_by_login.php?text=opener.document.myform.x_Agency_Codetxt&amp;title=Agency%20Code&amp;id=opener.document.myform.x_Agency_Code&amp;dept=A52"/>
    <hyperlink ref="BL25" r:id="rId2645" display="http://web.higov.net/oip/rrs/popup_list_agency_by_login.php?text=opener.document.myform.x_Agency_Codetxt&amp;title=Agency%20Code&amp;id=opener.document.myform.x_Agency_Code&amp;dept=A52"/>
    <hyperlink ref="BL26" r:id="rId2646" display="http://web.higov.net/oip/rrs/popup_list_agency_by_login.php?text=opener.document.myform.x_Agency_Codetxt&amp;title=Agency%20Code&amp;id=opener.document.myform.x_Agency_Code&amp;dept=A52"/>
    <hyperlink ref="BL27" r:id="rId2647" display="http://web.higov.net/oip/rrs/popup_list_agency_by_login.php?text=opener.document.myform.x_Agency_Codetxt&amp;title=Agency%20Code&amp;id=opener.document.myform.x_Agency_Code&amp;dept=A52"/>
    <hyperlink ref="BL28" r:id="rId2648" display="http://web.higov.net/oip/rrs/popup_list_agency_by_login.php?text=opener.document.myform.x_Agency_Codetxt&amp;title=Agency%20Code&amp;id=opener.document.myform.x_Agency_Code&amp;dept=A52"/>
    <hyperlink ref="BL29" r:id="rId2649" display="http://web.higov.net/oip/rrs/popup_list_agency_by_login.php?text=opener.document.myform.x_Agency_Codetxt&amp;title=Agency%20Code&amp;id=opener.document.myform.x_Agency_Code&amp;dept=A52"/>
    <hyperlink ref="BL30" r:id="rId2650" display="http://web.higov.net/oip/rrs/popup_list_agency_by_login.php?text=opener.document.myform.x_Agency_Codetxt&amp;title=Agency%20Code&amp;id=opener.document.myform.x_Agency_Code&amp;dept=A52"/>
    <hyperlink ref="BL31" r:id="rId2651" display="http://web.higov.net/oip/rrs/popup_list_agency_by_login.php?text=opener.document.myform.x_Agency_Codetxt&amp;title=Agency%20Code&amp;id=opener.document.myform.x_Agency_Code&amp;dept=A52"/>
    <hyperlink ref="BL32" r:id="rId2652" display="http://web.higov.net/oip/rrs/popup_list_agency_by_login.php?text=opener.document.myform.x_Agency_Codetxt&amp;title=Agency%20Code&amp;id=opener.document.myform.x_Agency_Code&amp;dept=A52"/>
    <hyperlink ref="BL33" r:id="rId2653" display="http://web.higov.net/oip/rrs/popup_list_agency_by_login.php?text=opener.document.myform.x_Agency_Codetxt&amp;title=Agency%20Code&amp;id=opener.document.myform.x_Agency_Code&amp;dept=A52"/>
    <hyperlink ref="BL34" r:id="rId2654" display="http://web.higov.net/oip/rrs/popup_list_agency_by_login.php?text=opener.document.myform.x_Agency_Codetxt&amp;title=Agency%20Code&amp;id=opener.document.myform.x_Agency_Code&amp;dept=A52"/>
    <hyperlink ref="BL35" r:id="rId2655" display="http://web.higov.net/oip/rrs/popup_list_agency_by_login.php?text=opener.document.myform.x_Agency_Codetxt&amp;title=Agency%20Code&amp;id=opener.document.myform.x_Agency_Code&amp;dept=A52"/>
    <hyperlink ref="BL36" r:id="rId2656" display="http://web.higov.net/oip/rrs/popup_list_agency_by_login.php?text=opener.document.myform.x_Agency_Codetxt&amp;title=Agency%20Code&amp;id=opener.document.myform.x_Agency_Code&amp;dept=A52"/>
    <hyperlink ref="BL37" r:id="rId2657" display="http://web.higov.net/oip/rrs/popup_list_agency_by_login.php?text=opener.document.myform.x_Agency_Codetxt&amp;title=Agency%20Code&amp;id=opener.document.myform.x_Agency_Code&amp;dept=A52"/>
    <hyperlink ref="BL38" r:id="rId2658" display="http://web.higov.net/oip/rrs/popup_list_agency_by_login.php?text=opener.document.myform.x_Agency_Codetxt&amp;title=Agency%20Code&amp;id=opener.document.myform.x_Agency_Code&amp;dept=A52"/>
    <hyperlink ref="BL39" r:id="rId2659" display="http://web.higov.net/oip/rrs/popup_list_agency_by_login.php?text=opener.document.myform.x_Agency_Codetxt&amp;title=Agency%20Code&amp;id=opener.document.myform.x_Agency_Code&amp;dept=A52"/>
    <hyperlink ref="BL40" r:id="rId2660" display="http://web.higov.net/oip/rrs/popup_list_agency_by_login.php?text=opener.document.myform.x_Agency_Codetxt&amp;title=Agency%20Code&amp;id=opener.document.myform.x_Agency_Code&amp;dept=A52"/>
    <hyperlink ref="BL41" r:id="rId2661" display="http://web.higov.net/oip/rrs/popup_list_agency_by_login.php?text=opener.document.myform.x_Agency_Codetxt&amp;title=Agency%20Code&amp;id=opener.document.myform.x_Agency_Code&amp;dept=A52"/>
    <hyperlink ref="BL42" r:id="rId2662" display="http://web.higov.net/oip/rrs/popup_list_agency_by_login.php?text=opener.document.myform.x_Agency_Codetxt&amp;title=Agency%20Code&amp;id=opener.document.myform.x_Agency_Code&amp;dept=A52"/>
    <hyperlink ref="BL43" r:id="rId2663" display="http://web.higov.net/oip/rrs/popup_list_agency_by_login.php?text=opener.document.myform.x_Agency_Codetxt&amp;title=Agency%20Code&amp;id=opener.document.myform.x_Agency_Code&amp;dept=A52"/>
    <hyperlink ref="BL44" r:id="rId2664" display="http://web.higov.net/oip/rrs/popup_list_agency_by_login.php?text=opener.document.myform.x_Agency_Codetxt&amp;title=Agency%20Code&amp;id=opener.document.myform.x_Agency_Code&amp;dept=A52"/>
    <hyperlink ref="BL45" r:id="rId2665" display="http://web.higov.net/oip/rrs/popup_list_agency_by_login.php?text=opener.document.myform.x_Agency_Codetxt&amp;title=Agency%20Code&amp;id=opener.document.myform.x_Agency_Code&amp;dept=A52"/>
    <hyperlink ref="BL46" r:id="rId2666" display="http://web.higov.net/oip/rrs/popup_list_agency_by_login.php?text=opener.document.myform.x_Agency_Codetxt&amp;title=Agency%20Code&amp;id=opener.document.myform.x_Agency_Code&amp;dept=A52"/>
    <hyperlink ref="BL47" r:id="rId2667" display="http://web.higov.net/oip/rrs/popup_list_agency_by_login.php?text=opener.document.myform.x_Agency_Codetxt&amp;title=Agency%20Code&amp;id=opener.document.myform.x_Agency_Code&amp;dept=A52"/>
    <hyperlink ref="BL48" r:id="rId2668" display="http://web.higov.net/oip/rrs/popup_list_agency_by_login.php?text=opener.document.myform.x_Agency_Codetxt&amp;title=Agency%20Code&amp;id=opener.document.myform.x_Agency_Code&amp;dept=A52"/>
    <hyperlink ref="BL49" r:id="rId2669" display="http://web.higov.net/oip/rrs/popup_list_agency_by_login.php?text=opener.document.myform.x_Agency_Codetxt&amp;title=Agency%20Code&amp;id=opener.document.myform.x_Agency_Code&amp;dept=A52"/>
    <hyperlink ref="BL50" r:id="rId2670" display="http://web.higov.net/oip/rrs/popup_list_agency_by_login.php?text=opener.document.myform.x_Agency_Codetxt&amp;title=Agency%20Code&amp;id=opener.document.myform.x_Agency_Code&amp;dept=A52"/>
    <hyperlink ref="BL51" r:id="rId2671" display="http://web.higov.net/oip/rrs/popup_list_agency_by_login.php?text=opener.document.myform.x_Agency_Codetxt&amp;title=Agency%20Code&amp;id=opener.document.myform.x_Agency_Code&amp;dept=A52"/>
    <hyperlink ref="BL52" r:id="rId2672" display="http://web.higov.net/oip/rrs/popup_list_agency_by_login.php?text=opener.document.myform.x_Agency_Codetxt&amp;title=Agency%20Code&amp;id=opener.document.myform.x_Agency_Code&amp;dept=A52"/>
    <hyperlink ref="BL53" r:id="rId2673" display="http://web.higov.net/oip/rrs/popup_list_agency_by_login.php?text=opener.document.myform.x_Agency_Codetxt&amp;title=Agency%20Code&amp;id=opener.document.myform.x_Agency_Code&amp;dept=A52"/>
    <hyperlink ref="BL54" r:id="rId2674" display="http://web.higov.net/oip/rrs/popup_list_agency_by_login.php?text=opener.document.myform.x_Agency_Codetxt&amp;title=Agency%20Code&amp;id=opener.document.myform.x_Agency_Code&amp;dept=A52"/>
    <hyperlink ref="BL55" r:id="rId2675" display="http://web.higov.net/oip/rrs/popup_list_agency_by_login.php?text=opener.document.myform.x_Agency_Codetxt&amp;title=Agency%20Code&amp;id=opener.document.myform.x_Agency_Code&amp;dept=A52"/>
    <hyperlink ref="BL56" r:id="rId2676" display="http://web.higov.net/oip/rrs/popup_list_agency_by_login.php?text=opener.document.myform.x_Agency_Codetxt&amp;title=Agency%20Code&amp;id=opener.document.myform.x_Agency_Code&amp;dept=A52"/>
    <hyperlink ref="BL57" r:id="rId2677" display="http://web.higov.net/oip/rrs/popup_list_agency_by_login.php?text=opener.document.myform.x_Agency_Codetxt&amp;title=Agency%20Code&amp;id=opener.document.myform.x_Agency_Code&amp;dept=A52"/>
    <hyperlink ref="BL58" r:id="rId2678" display="http://web.higov.net/oip/rrs/popup_list_agency_by_login.php?text=opener.document.myform.x_Agency_Codetxt&amp;title=Agency%20Code&amp;id=opener.document.myform.x_Agency_Code&amp;dept=A52"/>
    <hyperlink ref="BL59"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7" r:id="rId2683" display="http://web.higov.net/oip/rrs/popup_list_agency_by_login.php?text=opener.document.myform.x_Agency_Codetxt&amp;title=Agency%20Code&amp;id=opener.document.myform.x_Agency_Code&amp;dept=A53"/>
    <hyperlink ref="BM18" r:id="rId2684" display="http://web.higov.net/oip/rrs/popup_list_agency_by_login.php?text=opener.document.myform.x_Agency_Codetxt&amp;title=Agency%20Code&amp;id=opener.document.myform.x_Agency_Code&amp;dept=A53"/>
    <hyperlink ref="BM19" r:id="rId2685" display="http://web.higov.net/oip/rrs/popup_list_agency_by_login.php?text=opener.document.myform.x_Agency_Codetxt&amp;title=Agency%20Code&amp;id=opener.document.myform.x_Agency_Code&amp;dept=A53"/>
    <hyperlink ref="BM20" r:id="rId2686" display="http://web.higov.net/oip/rrs/popup_list_agency_by_login.php?text=opener.document.myform.x_Agency_Codetxt&amp;title=Agency%20Code&amp;id=opener.document.myform.x_Agency_Code&amp;dept=A53"/>
    <hyperlink ref="BM21" r:id="rId2687" display="http://web.higov.net/oip/rrs/popup_list_agency_by_login.php?text=opener.document.myform.x_Agency_Codetxt&amp;title=Agency%20Code&amp;id=opener.document.myform.x_Agency_Code&amp;dept=A53"/>
    <hyperlink ref="BM22" r:id="rId2688" display="http://web.higov.net/oip/rrs/popup_list_agency_by_login.php?text=opener.document.myform.x_Agency_Codetxt&amp;title=Agency%20Code&amp;id=opener.document.myform.x_Agency_Code&amp;dept=A53"/>
    <hyperlink ref="BM23" r:id="rId2689" display="http://web.higov.net/oip/rrs/popup_list_agency_by_login.php?text=opener.document.myform.x_Agency_Codetxt&amp;title=Agency%20Code&amp;id=opener.document.myform.x_Agency_Code&amp;dept=A53"/>
    <hyperlink ref="BM24" r:id="rId2690" display="http://web.higov.net/oip/rrs/popup_list_agency_by_login.php?text=opener.document.myform.x_Agency_Codetxt&amp;title=Agency%20Code&amp;id=opener.document.myform.x_Agency_Code&amp;dept=A53"/>
    <hyperlink ref="BM25" r:id="rId2691" display="http://web.higov.net/oip/rrs/popup_list_agency_by_login.php?text=opener.document.myform.x_Agency_Codetxt&amp;title=Agency%20Code&amp;id=opener.document.myform.x_Agency_Code&amp;dept=A53"/>
    <hyperlink ref="BM26" r:id="rId2692" display="http://web.higov.net/oip/rrs/popup_list_agency_by_login.php?text=opener.document.myform.x_Agency_Codetxt&amp;title=Agency%20Code&amp;id=opener.document.myform.x_Agency_Code&amp;dept=A53"/>
    <hyperlink ref="BM27" r:id="rId2693" display="http://web.higov.net/oip/rrs/popup_list_agency_by_login.php?text=opener.document.myform.x_Agency_Codetxt&amp;title=Agency%20Code&amp;id=opener.document.myform.x_Agency_Code&amp;dept=A53"/>
    <hyperlink ref="BM28" r:id="rId2694" display="http://web.higov.net/oip/rrs/popup_list_agency_by_login.php?text=opener.document.myform.x_Agency_Codetxt&amp;title=Agency%20Code&amp;id=opener.document.myform.x_Agency_Code&amp;dept=A53"/>
    <hyperlink ref="BM29" r:id="rId2695" display="http://web.higov.net/oip/rrs/popup_list_agency_by_login.php?text=opener.document.myform.x_Agency_Codetxt&amp;title=Agency%20Code&amp;id=opener.document.myform.x_Agency_Code&amp;dept=A53"/>
    <hyperlink ref="BM30" r:id="rId2696" display="http://web.higov.net/oip/rrs/popup_list_agency_by_login.php?text=opener.document.myform.x_Agency_Codetxt&amp;title=Agency%20Code&amp;id=opener.document.myform.x_Agency_Code&amp;dept=A53"/>
    <hyperlink ref="BM31" r:id="rId2697" display="http://web.higov.net/oip/rrs/popup_list_agency_by_login.php?text=opener.document.myform.x_Agency_Codetxt&amp;title=Agency%20Code&amp;id=opener.document.myform.x_Agency_Code&amp;dept=A53"/>
    <hyperlink ref="BM32" r:id="rId2698" display="http://web.higov.net/oip/rrs/popup_list_agency_by_login.php?text=opener.document.myform.x_Agency_Codetxt&amp;title=Agency%20Code&amp;id=opener.document.myform.x_Agency_Code&amp;dept=A53"/>
    <hyperlink ref="BM33" r:id="rId2699" display="http://web.higov.net/oip/rrs/popup_list_agency_by_login.php?text=opener.document.myform.x_Agency_Codetxt&amp;title=Agency%20Code&amp;id=opener.document.myform.x_Agency_Code&amp;dept=A53"/>
    <hyperlink ref="BM34" r:id="rId2700" display="http://web.higov.net/oip/rrs/popup_list_agency_by_login.php?text=opener.document.myform.x_Agency_Codetxt&amp;title=Agency%20Code&amp;id=opener.document.myform.x_Agency_Code&amp;dept=A53"/>
    <hyperlink ref="BM35" r:id="rId2701" display="http://web.higov.net/oip/rrs/popup_list_agency_by_login.php?text=opener.document.myform.x_Agency_Codetxt&amp;title=Agency%20Code&amp;id=opener.document.myform.x_Agency_Code&amp;dept=A53"/>
    <hyperlink ref="BM36" r:id="rId2702" display="http://web.higov.net/oip/rrs/popup_list_agency_by_login.php?text=opener.document.myform.x_Agency_Codetxt&amp;title=Agency%20Code&amp;id=opener.document.myform.x_Agency_Code&amp;dept=A53"/>
    <hyperlink ref="BM37" r:id="rId2703" display="http://web.higov.net/oip/rrs/popup_list_agency_by_login.php?text=opener.document.myform.x_Agency_Codetxt&amp;title=Agency%20Code&amp;id=opener.document.myform.x_Agency_Code&amp;dept=A53"/>
    <hyperlink ref="BM38" r:id="rId2704" display="http://web.higov.net/oip/rrs/popup_list_agency_by_login.php?text=opener.document.myform.x_Agency_Codetxt&amp;title=Agency%20Code&amp;id=opener.document.myform.x_Agency_Code&amp;dept=A53"/>
    <hyperlink ref="BM39" r:id="rId2705" display="http://web.higov.net/oip/rrs/popup_list_agency_by_login.php?text=opener.document.myform.x_Agency_Codetxt&amp;title=Agency%20Code&amp;id=opener.document.myform.x_Agency_Code&amp;dept=A53"/>
    <hyperlink ref="BM40" r:id="rId2706" display="http://web.higov.net/oip/rrs/popup_list_agency_by_login.php?text=opener.document.myform.x_Agency_Codetxt&amp;title=Agency%20Code&amp;id=opener.document.myform.x_Agency_Code&amp;dept=A53"/>
    <hyperlink ref="BM41" r:id="rId2707" display="http://web.higov.net/oip/rrs/popup_list_agency_by_login.php?text=opener.document.myform.x_Agency_Codetxt&amp;title=Agency%20Code&amp;id=opener.document.myform.x_Agency_Code&amp;dept=A53"/>
    <hyperlink ref="BM42" r:id="rId2708" display="http://web.higov.net/oip/rrs/popup_list_agency_by_login.php?text=opener.document.myform.x_Agency_Codetxt&amp;title=Agency%20Code&amp;id=opener.document.myform.x_Agency_Code&amp;dept=A53"/>
    <hyperlink ref="BM43" r:id="rId2709" display="http://web.higov.net/oip/rrs/popup_list_agency_by_login.php?text=opener.document.myform.x_Agency_Codetxt&amp;title=Agency%20Code&amp;id=opener.document.myform.x_Agency_Code&amp;dept=A53"/>
    <hyperlink ref="BM44" r:id="rId2710" display="http://web.higov.net/oip/rrs/popup_list_agency_by_login.php?text=opener.document.myform.x_Agency_Codetxt&amp;title=Agency%20Code&amp;id=opener.document.myform.x_Agency_Code&amp;dept=A53"/>
    <hyperlink ref="BM45" r:id="rId2711" display="http://web.higov.net/oip/rrs/popup_list_agency_by_login.php?text=opener.document.myform.x_Agency_Codetxt&amp;title=Agency%20Code&amp;id=opener.document.myform.x_Agency_Code&amp;dept=A53"/>
    <hyperlink ref="BM46" r:id="rId2712" display="http://web.higov.net/oip/rrs/popup_list_agency_by_login.php?text=opener.document.myform.x_Agency_Codetxt&amp;title=Agency%20Code&amp;id=opener.document.myform.x_Agency_Code&amp;dept=A53"/>
    <hyperlink ref="BM47" r:id="rId2713" display="http://web.higov.net/oip/rrs/popup_list_agency_by_login.php?text=opener.document.myform.x_Agency_Codetxt&amp;title=Agency%20Code&amp;id=opener.document.myform.x_Agency_Code&amp;dept=A53"/>
    <hyperlink ref="BM48" r:id="rId2714" display="http://web.higov.net/oip/rrs/popup_list_agency_by_login.php?text=opener.document.myform.x_Agency_Codetxt&amp;title=Agency%20Code&amp;id=opener.document.myform.x_Agency_Code&amp;dept=A53"/>
    <hyperlink ref="BM49" r:id="rId2715" display="http://web.higov.net/oip/rrs/popup_list_agency_by_login.php?text=opener.document.myform.x_Agency_Codetxt&amp;title=Agency%20Code&amp;id=opener.document.myform.x_Agency_Code&amp;dept=A53"/>
    <hyperlink ref="BM50" r:id="rId2716" display="http://web.higov.net/oip/rrs/popup_list_agency_by_login.php?text=opener.document.myform.x_Agency_Codetxt&amp;title=Agency%20Code&amp;id=opener.document.myform.x_Agency_Code&amp;dept=A53"/>
    <hyperlink ref="BM51" r:id="rId2717" display="http://web.higov.net/oip/rrs/popup_list_agency_by_login.php?text=opener.document.myform.x_Agency_Codetxt&amp;title=Agency%20Code&amp;id=opener.document.myform.x_Agency_Code&amp;dept=A53"/>
    <hyperlink ref="BM52" r:id="rId2718" display="http://web.higov.net/oip/rrs/popup_list_agency_by_login.php?text=opener.document.myform.x_Agency_Codetxt&amp;title=Agency%20Code&amp;id=opener.document.myform.x_Agency_Code&amp;dept=A53"/>
    <hyperlink ref="BM53" r:id="rId2719" display="http://web.higov.net/oip/rrs/popup_list_agency_by_login.php?text=opener.document.myform.x_Agency_Codetxt&amp;title=Agency%20Code&amp;id=opener.document.myform.x_Agency_Code&amp;dept=A53"/>
    <hyperlink ref="BM54" r:id="rId2720" display="http://web.higov.net/oip/rrs/popup_list_agency_by_login.php?text=opener.document.myform.x_Agency_Codetxt&amp;title=Agency%20Code&amp;id=opener.document.myform.x_Agency_Code&amp;dept=A53"/>
    <hyperlink ref="BM55" r:id="rId2721" display="http://web.higov.net/oip/rrs/popup_list_agency_by_login.php?text=opener.document.myform.x_Agency_Codetxt&amp;title=Agency%20Code&amp;id=opener.document.myform.x_Agency_Code&amp;dept=A53"/>
    <hyperlink ref="BM56" r:id="rId2722" display="http://web.higov.net/oip/rrs/popup_list_agency_by_login.php?text=opener.document.myform.x_Agency_Codetxt&amp;title=Agency%20Code&amp;id=opener.document.myform.x_Agency_Code&amp;dept=A53"/>
    <hyperlink ref="BM57" r:id="rId2723" display="http://web.higov.net/oip/rrs/popup_list_agency_by_login.php?text=opener.document.myform.x_Agency_Codetxt&amp;title=Agency%20Code&amp;id=opener.document.myform.x_Agency_Code&amp;dept=A53"/>
    <hyperlink ref="BM58" r:id="rId2724" display="http://web.higov.net/oip/rrs/popup_list_agency_by_login.php?text=opener.document.myform.x_Agency_Codetxt&amp;title=Agency%20Code&amp;id=opener.document.myform.x_Agency_Code&amp;dept=A53"/>
    <hyperlink ref="BM59" r:id="rId2725" display="http://web.higov.net/oip/rrs/popup_list_agency_by_login.php?text=opener.document.myform.x_Agency_Codetxt&amp;title=Agency%20Code&amp;id=opener.document.myform.x_Agency_Code&amp;dept=A53"/>
    <hyperlink ref="BM60" r:id="rId2726" display="http://web.higov.net/oip/rrs/popup_list_agency_by_login.php?text=opener.document.myform.x_Agency_Codetxt&amp;title=Agency%20Code&amp;id=opener.document.myform.x_Agency_Code&amp;dept=A53"/>
    <hyperlink ref="BM61" r:id="rId2727" display="http://web.higov.net/oip/rrs/popup_list_agency_by_login.php?text=opener.document.myform.x_Agency_Codetxt&amp;title=Agency%20Code&amp;id=opener.document.myform.x_Agency_Code&amp;dept=A53"/>
    <hyperlink ref="BM62" r:id="rId2728" display="http://web.higov.net/oip/rrs/popup_list_agency_by_login.php?text=opener.document.myform.x_Agency_Codetxt&amp;title=Agency%20Code&amp;id=opener.document.myform.x_Agency_Code&amp;dept=A53"/>
    <hyperlink ref="BM63" r:id="rId2729" display="http://web.higov.net/oip/rrs/popup_list_agency_by_login.php?text=opener.document.myform.x_Agency_Codetxt&amp;title=Agency%20Code&amp;id=opener.document.myform.x_Agency_Code&amp;dept=A53"/>
    <hyperlink ref="BM64" r:id="rId2730" display="http://web.higov.net/oip/rrs/popup_list_agency_by_login.php?text=opener.document.myform.x_Agency_Codetxt&amp;title=Agency%20Code&amp;id=opener.document.myform.x_Agency_Code&amp;dept=A53"/>
    <hyperlink ref="BM65" r:id="rId2731" display="http://web.higov.net/oip/rrs/popup_list_agency_by_login.php?text=opener.document.myform.x_Agency_Codetxt&amp;title=Agency%20Code&amp;id=opener.document.myform.x_Agency_Code&amp;dept=A53"/>
    <hyperlink ref="BM66" r:id="rId2732" display="http://web.higov.net/oip/rrs/popup_list_agency_by_login.php?text=opener.document.myform.x_Agency_Codetxt&amp;title=Agency%20Code&amp;id=opener.document.myform.x_Agency_Code&amp;dept=A53"/>
    <hyperlink ref="BM67" r:id="rId2733" display="http://web.higov.net/oip/rrs/popup_list_agency_by_login.php?text=opener.document.myform.x_Agency_Codetxt&amp;title=Agency%20Code&amp;id=opener.document.myform.x_Agency_Code&amp;dept=A53"/>
    <hyperlink ref="BM68" r:id="rId2734" display="http://web.higov.net/oip/rrs/popup_list_agency_by_login.php?text=opener.document.myform.x_Agency_Codetxt&amp;title=Agency%20Code&amp;id=opener.document.myform.x_Agency_Code&amp;dept=A53"/>
    <hyperlink ref="BM69" r:id="rId2735" display="http://web.higov.net/oip/rrs/popup_list_agency_by_login.php?text=opener.document.myform.x_Agency_Codetxt&amp;title=Agency%20Code&amp;id=opener.document.myform.x_Agency_Code&amp;dept=A53"/>
    <hyperlink ref="BM70" r:id="rId2736" display="http://web.higov.net/oip/rrs/popup_list_agency_by_login.php?text=opener.document.myform.x_Agency_Codetxt&amp;title=Agency%20Code&amp;id=opener.document.myform.x_Agency_Code&amp;dept=A53"/>
    <hyperlink ref="BM71" r:id="rId2737" display="http://web.higov.net/oip/rrs/popup_list_agency_by_login.php?text=opener.document.myform.x_Agency_Codetxt&amp;title=Agency%20Code&amp;id=opener.document.myform.x_Agency_Code&amp;dept=A53"/>
    <hyperlink ref="BM72" r:id="rId2738" display="http://web.higov.net/oip/rrs/popup_list_agency_by_login.php?text=opener.document.myform.x_Agency_Codetxt&amp;title=Agency%20Code&amp;id=opener.document.myform.x_Agency_Code&amp;dept=A53"/>
    <hyperlink ref="BM73" r:id="rId2739" display="http://web.higov.net/oip/rrs/popup_list_agency_by_login.php?text=opener.document.myform.x_Agency_Codetxt&amp;title=Agency%20Code&amp;id=opener.document.myform.x_Agency_Code&amp;dept=A53"/>
    <hyperlink ref="BM74" r:id="rId2740" display="http://web.higov.net/oip/rrs/popup_list_agency_by_login.php?text=opener.document.myform.x_Agency_Codetxt&amp;title=Agency%20Code&amp;id=opener.document.myform.x_Agency_Code&amp;dept=A53"/>
    <hyperlink ref="BM75" r:id="rId2741" display="http://web.higov.net/oip/rrs/popup_list_agency_by_login.php?text=opener.document.myform.x_Agency_Codetxt&amp;title=Agency%20Code&amp;id=opener.document.myform.x_Agency_Code&amp;dept=A53"/>
    <hyperlink ref="BM76" r:id="rId2742" display="http://web.higov.net/oip/rrs/popup_list_agency_by_login.php?text=opener.document.myform.x_Agency_Codetxt&amp;title=Agency%20Code&amp;id=opener.document.myform.x_Agency_Code&amp;dept=A53"/>
    <hyperlink ref="BM77" r:id="rId2743" display="http://web.higov.net/oip/rrs/popup_list_agency_by_login.php?text=opener.document.myform.x_Agency_Codetxt&amp;title=Agency%20Code&amp;id=opener.document.myform.x_Agency_Code&amp;dept=A53"/>
    <hyperlink ref="BM78" r:id="rId2744" display="http://web.higov.net/oip/rrs/popup_list_agency_by_login.php?text=opener.document.myform.x_Agency_Codetxt&amp;title=Agency%20Code&amp;id=opener.document.myform.x_Agency_Code&amp;dept=A53"/>
    <hyperlink ref="BM79" r:id="rId2745" display="http://web.higov.net/oip/rrs/popup_list_agency_by_login.php?text=opener.document.myform.x_Agency_Codetxt&amp;title=Agency%20Code&amp;id=opener.document.myform.x_Agency_Code&amp;dept=A53"/>
    <hyperlink ref="BM80" r:id="rId2746" display="http://web.higov.net/oip/rrs/popup_list_agency_by_login.php?text=opener.document.myform.x_Agency_Codetxt&amp;title=Agency%20Code&amp;id=opener.document.myform.x_Agency_Code&amp;dept=A53"/>
    <hyperlink ref="BM81" r:id="rId2747" display="http://web.higov.net/oip/rrs/popup_list_agency_by_login.php?text=opener.document.myform.x_Agency_Codetxt&amp;title=Agency%20Code&amp;id=opener.document.myform.x_Agency_Code&amp;dept=A53"/>
    <hyperlink ref="BM82" r:id="rId2748" display="http://web.higov.net/oip/rrs/popup_list_agency_by_login.php?text=opener.document.myform.x_Agency_Codetxt&amp;title=Agency%20Code&amp;id=opener.document.myform.x_Agency_Code&amp;dept=A53"/>
    <hyperlink ref="BM83" r:id="rId2749" display="http://web.higov.net/oip/rrs/popup_list_agency_by_login.php?text=opener.document.myform.x_Agency_Codetxt&amp;title=Agency%20Code&amp;id=opener.document.myform.x_Agency_Code&amp;dept=A53"/>
    <hyperlink ref="BM84" r:id="rId2750" display="http://web.higov.net/oip/rrs/popup_list_agency_by_login.php?text=opener.document.myform.x_Agency_Codetxt&amp;title=Agency%20Code&amp;id=opener.document.myform.x_Agency_Code&amp;dept=A53"/>
    <hyperlink ref="BM85" r:id="rId2751" display="http://web.higov.net/oip/rrs/popup_list_agency_by_login.php?text=opener.document.myform.x_Agency_Codetxt&amp;title=Agency%20Code&amp;id=opener.document.myform.x_Agency_Code&amp;dept=A53"/>
    <hyperlink ref="BM86" r:id="rId2752" display="http://web.higov.net/oip/rrs/popup_list_agency_by_login.php?text=opener.document.myform.x_Agency_Codetxt&amp;title=Agency%20Code&amp;id=opener.document.myform.x_Agency_Code&amp;dept=A53"/>
    <hyperlink ref="BM87" r:id="rId2753" display="http://web.higov.net/oip/rrs/popup_list_agency_by_login.php?text=opener.document.myform.x_Agency_Codetxt&amp;title=Agency%20Code&amp;id=opener.document.myform.x_Agency_Code&amp;dept=A53"/>
    <hyperlink ref="BM88" r:id="rId2754" display="http://web.higov.net/oip/rrs/popup_list_agency_by_login.php?text=opener.document.myform.x_Agency_Codetxt&amp;title=Agency%20Code&amp;id=opener.document.myform.x_Agency_Code&amp;dept=A53"/>
    <hyperlink ref="BM105" r:id="rId2755" display="http://web.higov.net/oip/rrs/popup_list_agency_by_login.php?text=opener.document.myform.x_Agency_Codetxt&amp;title=Agency%20Code&amp;id=opener.document.myform.x_Agency_Code&amp;dept=A53"/>
    <hyperlink ref="BM106"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7" r:id="rId2760" display="http://web.higov.net/oip/rrs/popup_list_agency_by_login.php?text=opener.document.myform.x_Agency_Codetxt&amp;title=Agency%20Code&amp;id=opener.document.myform.x_Agency_Code&amp;dept=A51"/>
    <hyperlink ref="BJ18" r:id="rId2761" display="http://web.higov.net/oip/rrs/popup_list_agency_by_login.php?text=opener.document.myform.x_Agency_Codetxt&amp;title=Agency%20Code&amp;id=opener.document.myform.x_Agency_Code&amp;dept=A51"/>
    <hyperlink ref="BJ19" r:id="rId2762" display="http://web.higov.net/oip/rrs/popup_list_agency_by_login.php?text=opener.document.myform.x_Agency_Codetxt&amp;title=Agency%20Code&amp;id=opener.document.myform.x_Agency_Code&amp;dept=A51"/>
    <hyperlink ref="BJ20" r:id="rId2763" display="http://web.higov.net/oip/rrs/popup_list_agency_by_login.php?text=opener.document.myform.x_Agency_Codetxt&amp;title=Agency%20Code&amp;id=opener.document.myform.x_Agency_Code&amp;dept=A51"/>
    <hyperlink ref="BJ21" r:id="rId2764" display="http://web.higov.net/oip/rrs/popup_list_agency_by_login.php?text=opener.document.myform.x_Agency_Codetxt&amp;title=Agency%20Code&amp;id=opener.document.myform.x_Agency_Code&amp;dept=A51"/>
    <hyperlink ref="BJ22" r:id="rId2765" display="http://web.higov.net/oip/rrs/popup_list_agency_by_login.php?text=opener.document.myform.x_Agency_Codetxt&amp;title=Agency%20Code&amp;id=opener.document.myform.x_Agency_Code&amp;dept=A51"/>
    <hyperlink ref="BJ23" r:id="rId2766" display="http://web.higov.net/oip/rrs/popup_list_agency_by_login.php?text=opener.document.myform.x_Agency_Codetxt&amp;title=Agency%20Code&amp;id=opener.document.myform.x_Agency_Code&amp;dept=A51"/>
    <hyperlink ref="BJ24" r:id="rId2767" display="http://web.higov.net/oip/rrs/popup_list_agency_by_login.php?text=opener.document.myform.x_Agency_Codetxt&amp;title=Agency%20Code&amp;id=opener.document.myform.x_Agency_Code&amp;dept=A51"/>
    <hyperlink ref="BJ25" r:id="rId2768" display="http://web.higov.net/oip/rrs/popup_list_agency_by_login.php?text=opener.document.myform.x_Agency_Codetxt&amp;title=Agency%20Code&amp;id=opener.document.myform.x_Agency_Code&amp;dept=A51"/>
    <hyperlink ref="BJ26" r:id="rId2769" display="http://web.higov.net/oip/rrs/popup_list_agency_by_login.php?text=opener.document.myform.x_Agency_Codetxt&amp;title=Agency%20Code&amp;id=opener.document.myform.x_Agency_Code&amp;dept=A51"/>
    <hyperlink ref="BJ27" r:id="rId2770" display="http://web.higov.net/oip/rrs/popup_list_agency_by_login.php?text=opener.document.myform.x_Agency_Codetxt&amp;title=Agency%20Code&amp;id=opener.document.myform.x_Agency_Code&amp;dept=A51"/>
    <hyperlink ref="BJ28" r:id="rId2771" display="http://web.higov.net/oip/rrs/popup_list_agency_by_login.php?text=opener.document.myform.x_Agency_Codetxt&amp;title=Agency%20Code&amp;id=opener.document.myform.x_Agency_Code&amp;dept=A51"/>
    <hyperlink ref="BJ29" r:id="rId2772" display="http://web.higov.net/oip/rrs/popup_list_agency_by_login.php?text=opener.document.myform.x_Agency_Codetxt&amp;title=Agency%20Code&amp;id=opener.document.myform.x_Agency_Code&amp;dept=A51"/>
    <hyperlink ref="BJ30" r:id="rId2773" display="http://web.higov.net/oip/rrs/popup_list_agency_by_login.php?text=opener.document.myform.x_Agency_Codetxt&amp;title=Agency%20Code&amp;id=opener.document.myform.x_Agency_Code&amp;dept=A51"/>
    <hyperlink ref="BJ31" r:id="rId2774" display="http://web.higov.net/oip/rrs/popup_list_agency_by_login.php?text=opener.document.myform.x_Agency_Codetxt&amp;title=Agency%20Code&amp;id=opener.document.myform.x_Agency_Code&amp;dept=A51"/>
    <hyperlink ref="BJ32" r:id="rId2775" display="http://web.higov.net/oip/rrs/popup_list_agency_by_login.php?text=opener.document.myform.x_Agency_Codetxt&amp;title=Agency%20Code&amp;id=opener.document.myform.x_Agency_Code&amp;dept=A51"/>
    <hyperlink ref="BJ33" r:id="rId2776" display="http://web.higov.net/oip/rrs/popup_list_agency_by_login.php?text=opener.document.myform.x_Agency_Codetxt&amp;title=Agency%20Code&amp;id=opener.document.myform.x_Agency_Code&amp;dept=A51"/>
    <hyperlink ref="BJ34" r:id="rId2777" display="http://web.higov.net/oip/rrs/popup_list_agency_by_login.php?text=opener.document.myform.x_Agency_Codetxt&amp;title=Agency%20Code&amp;id=opener.document.myform.x_Agency_Code&amp;dept=A51"/>
    <hyperlink ref="BJ35" r:id="rId2778" display="http://web.higov.net/oip/rrs/popup_list_agency_by_login.php?text=opener.document.myform.x_Agency_Codetxt&amp;title=Agency%20Code&amp;id=opener.document.myform.x_Agency_Code&amp;dept=A51"/>
    <hyperlink ref="BJ36" r:id="rId2779" display="http://web.higov.net/oip/rrs/popup_list_agency_by_login.php?text=opener.document.myform.x_Agency_Codetxt&amp;title=Agency%20Code&amp;id=opener.document.myform.x_Agency_Code&amp;dept=A51"/>
    <hyperlink ref="BJ37" r:id="rId2780" display="http://web.higov.net/oip/rrs/popup_list_agency_by_login.php?text=opener.document.myform.x_Agency_Codetxt&amp;title=Agency%20Code&amp;id=opener.document.myform.x_Agency_Code&amp;dept=A51"/>
    <hyperlink ref="BJ38" r:id="rId2781" display="http://web.higov.net/oip/rrs/popup_list_agency_by_login.php?text=opener.document.myform.x_Agency_Codetxt&amp;title=Agency%20Code&amp;id=opener.document.myform.x_Agency_Code&amp;dept=A51"/>
    <hyperlink ref="BJ39" r:id="rId2782" display="http://web.higov.net/oip/rrs/popup_list_agency_by_login.php?text=opener.document.myform.x_Agency_Codetxt&amp;title=Agency%20Code&amp;id=opener.document.myform.x_Agency_Code&amp;dept=A51"/>
    <hyperlink ref="BJ40" r:id="rId2783" display="http://web.higov.net/oip/rrs/popup_list_agency_by_login.php?text=opener.document.myform.x_Agency_Codetxt&amp;title=Agency%20Code&amp;id=opener.document.myform.x_Agency_Code&amp;dept=A51"/>
    <hyperlink ref="BJ41" r:id="rId2784" display="http://web.higov.net/oip/rrs/popup_list_agency_by_login.php?text=opener.document.myform.x_Agency_Codetxt&amp;title=Agency%20Code&amp;id=opener.document.myform.x_Agency_Code&amp;dept=A51"/>
    <hyperlink ref="BJ42" r:id="rId2785" display="http://web.higov.net/oip/rrs/popup_list_agency_by_login.php?text=opener.document.myform.x_Agency_Codetxt&amp;title=Agency%20Code&amp;id=opener.document.myform.x_Agency_Code&amp;dept=A51"/>
    <hyperlink ref="BJ43" r:id="rId2786" display="http://web.higov.net/oip/rrs/popup_list_agency_by_login.php?text=opener.document.myform.x_Agency_Codetxt&amp;title=Agency%20Code&amp;id=opener.document.myform.x_Agency_Code&amp;dept=A51"/>
    <hyperlink ref="BJ44" r:id="rId2787" display="http://web.higov.net/oip/rrs/popup_list_agency_by_login.php?text=opener.document.myform.x_Agency_Codetxt&amp;title=Agency%20Code&amp;id=opener.document.myform.x_Agency_Code&amp;dept=A51"/>
    <hyperlink ref="BJ45" r:id="rId2788" display="http://web.higov.net/oip/rrs/popup_list_agency_by_login.php?text=opener.document.myform.x_Agency_Codetxt&amp;title=Agency%20Code&amp;id=opener.document.myform.x_Agency_Code&amp;dept=A51"/>
    <hyperlink ref="BJ46" r:id="rId2789" display="http://web.higov.net/oip/rrs/popup_list_agency_by_login.php?text=opener.document.myform.x_Agency_Codetxt&amp;title=Agency%20Code&amp;id=opener.document.myform.x_Agency_Code&amp;dept=A51"/>
    <hyperlink ref="BJ47" r:id="rId2790" display="http://web.higov.net/oip/rrs/popup_list_agency_by_login.php?text=opener.document.myform.x_Agency_Codetxt&amp;title=Agency%20Code&amp;id=opener.document.myform.x_Agency_Code&amp;dept=A51"/>
    <hyperlink ref="BJ48" r:id="rId2791" display="http://web.higov.net/oip/rrs/popup_list_agency_by_login.php?text=opener.document.myform.x_Agency_Codetxt&amp;title=Agency%20Code&amp;id=opener.document.myform.x_Agency_Code&amp;dept=A51"/>
    <hyperlink ref="BJ49" r:id="rId2792" display="http://web.higov.net/oip/rrs/popup_list_agency_by_login.php?text=opener.document.myform.x_Agency_Codetxt&amp;title=Agency%20Code&amp;id=opener.document.myform.x_Agency_Code&amp;dept=A51"/>
    <hyperlink ref="BJ50" r:id="rId2793" display="http://web.higov.net/oip/rrs/popup_list_agency_by_login.php?text=opener.document.myform.x_Agency_Codetxt&amp;title=Agency%20Code&amp;id=opener.document.myform.x_Agency_Code&amp;dept=A51"/>
    <hyperlink ref="BJ51" r:id="rId2794" display="http://web.higov.net/oip/rrs/popup_list_agency_by_login.php?text=opener.document.myform.x_Agency_Codetxt&amp;title=Agency%20Code&amp;id=opener.document.myform.x_Agency_Code&amp;dept=A51"/>
    <hyperlink ref="BJ52" r:id="rId2795" display="http://web.higov.net/oip/rrs/popup_list_agency_by_login.php?text=opener.document.myform.x_Agency_Codetxt&amp;title=Agency%20Code&amp;id=opener.document.myform.x_Agency_Code&amp;dept=A51"/>
    <hyperlink ref="BJ53" r:id="rId2796" display="http://web.higov.net/oip/rrs/popup_list_agency_by_login.php?text=opener.document.myform.x_Agency_Codetxt&amp;title=Agency%20Code&amp;id=opener.document.myform.x_Agency_Code&amp;dept=A51"/>
    <hyperlink ref="BJ54" r:id="rId2797" display="http://web.higov.net/oip/rrs/popup_list_agency_by_login.php?text=opener.document.myform.x_Agency_Codetxt&amp;title=Agency%20Code&amp;id=opener.document.myform.x_Agency_Code&amp;dept=A51"/>
    <hyperlink ref="BJ55" r:id="rId2798" display="http://web.higov.net/oip/rrs/popup_list_agency_by_login.php?text=opener.document.myform.x_Agency_Codetxt&amp;title=Agency%20Code&amp;id=opener.document.myform.x_Agency_Code&amp;dept=A51"/>
    <hyperlink ref="BJ56" r:id="rId2799" display="http://web.higov.net/oip/rrs/popup_list_agency_by_login.php?text=opener.document.myform.x_Agency_Codetxt&amp;title=Agency%20Code&amp;id=opener.document.myform.x_Agency_Code&amp;dept=A51"/>
    <hyperlink ref="BJ57" r:id="rId2800" display="http://web.higov.net/oip/rrs/popup_list_agency_by_login.php?text=opener.document.myform.x_Agency_Codetxt&amp;title=Agency%20Code&amp;id=opener.document.myform.x_Agency_Code&amp;dept=A51"/>
    <hyperlink ref="BJ58" r:id="rId2801" display="http://web.higov.net/oip/rrs/popup_list_agency_by_login.php?text=opener.document.myform.x_Agency_Codetxt&amp;title=Agency%20Code&amp;id=opener.document.myform.x_Agency_Code&amp;dept=A51"/>
    <hyperlink ref="BJ59" r:id="rId2802" display="http://web.higov.net/oip/rrs/popup_list_agency_by_login.php?text=opener.document.myform.x_Agency_Codetxt&amp;title=Agency%20Code&amp;id=opener.document.myform.x_Agency_Code&amp;dept=A51"/>
    <hyperlink ref="BJ60" r:id="rId2803" display="http://web.higov.net/oip/rrs/popup_list_agency_by_login.php?text=opener.document.myform.x_Agency_Codetxt&amp;title=Agency%20Code&amp;id=opener.document.myform.x_Agency_Code&amp;dept=A51"/>
    <hyperlink ref="BJ61" r:id="rId2804" display="http://web.higov.net/oip/rrs/popup_list_agency_by_login.php?text=opener.document.myform.x_Agency_Codetxt&amp;title=Agency%20Code&amp;id=opener.document.myform.x_Agency_Code&amp;dept=A51"/>
    <hyperlink ref="BJ62" r:id="rId2805" display="http://web.higov.net/oip/rrs/popup_list_agency_by_login.php?text=opener.document.myform.x_Agency_Codetxt&amp;title=Agency%20Code&amp;id=opener.document.myform.x_Agency_Code&amp;dept=A51"/>
    <hyperlink ref="BJ63" r:id="rId2806" display="http://web.higov.net/oip/rrs/popup_list_agency_by_login.php?text=opener.document.myform.x_Agency_Codetxt&amp;title=Agency%20Code&amp;id=opener.document.myform.x_Agency_Code&amp;dept=A51"/>
    <hyperlink ref="BJ64" r:id="rId2807" display="http://web.higov.net/oip/rrs/popup_list_agency_by_login.php?text=opener.document.myform.x_Agency_Codetxt&amp;title=Agency%20Code&amp;id=opener.document.myform.x_Agency_Code&amp;dept=A51"/>
    <hyperlink ref="BJ65" r:id="rId2808" display="http://web.higov.net/oip/rrs/popup_list_agency_by_login.php?text=opener.document.myform.x_Agency_Codetxt&amp;title=Agency%20Code&amp;id=opener.document.myform.x_Agency_Code&amp;dept=A51"/>
    <hyperlink ref="BJ66" r:id="rId2809" display="http://web.higov.net/oip/rrs/popup_list_agency_by_login.php?text=opener.document.myform.x_Agency_Codetxt&amp;title=Agency%20Code&amp;id=opener.document.myform.x_Agency_Code&amp;dept=A51"/>
    <hyperlink ref="BJ67" r:id="rId2810" display="http://web.higov.net/oip/rrs/popup_list_agency_by_login.php?text=opener.document.myform.x_Agency_Codetxt&amp;title=Agency%20Code&amp;id=opener.document.myform.x_Agency_Code&amp;dept=A51"/>
    <hyperlink ref="BJ68" r:id="rId2811" display="http://web.higov.net/oip/rrs/popup_list_agency_by_login.php?text=opener.document.myform.x_Agency_Codetxt&amp;title=Agency%20Code&amp;id=opener.document.myform.x_Agency_Code&amp;dept=A51"/>
    <hyperlink ref="BJ69" r:id="rId2812" display="http://web.higov.net/oip/rrs/popup_list_agency_by_login.php?text=opener.document.myform.x_Agency_Codetxt&amp;title=Agency%20Code&amp;id=opener.document.myform.x_Agency_Code&amp;dept=A51"/>
    <hyperlink ref="BJ70" r:id="rId2813" display="http://web.higov.net/oip/rrs/popup_list_agency_by_login.php?text=opener.document.myform.x_Agency_Codetxt&amp;title=Agency%20Code&amp;id=opener.document.myform.x_Agency_Code&amp;dept=A51"/>
    <hyperlink ref="BJ71" r:id="rId2814" display="http://web.higov.net/oip/rrs/popup_list_agency_by_login.php?text=opener.document.myform.x_Agency_Codetxt&amp;title=Agency%20Code&amp;id=opener.document.myform.x_Agency_Code&amp;dept=A51"/>
    <hyperlink ref="BJ72" r:id="rId2815" display="http://web.higov.net/oip/rrs/popup_list_agency_by_login.php?text=opener.document.myform.x_Agency_Codetxt&amp;title=Agency%20Code&amp;id=opener.document.myform.x_Agency_Code&amp;dept=A51"/>
    <hyperlink ref="BJ73" r:id="rId2816" display="http://web.higov.net/oip/rrs/popup_list_agency_by_login.php?text=opener.document.myform.x_Agency_Codetxt&amp;title=Agency%20Code&amp;id=opener.document.myform.x_Agency_Code&amp;dept=A51"/>
    <hyperlink ref="BJ74" r:id="rId2817" display="http://web.higov.net/oip/rrs/popup_list_agency_by_login.php?text=opener.document.myform.x_Agency_Codetxt&amp;title=Agency%20Code&amp;id=opener.document.myform.x_Agency_Code&amp;dept=A51"/>
    <hyperlink ref="BJ75"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5" r:id="rId2848" display="http://web.higov.net/oip/rrs/popup_list_agency_by_login.php?text=opener.document.myform.x_Agency_Codetxt&amp;title=Agency%20Code&amp;id=opener.document.myform.x_Agency_Code&amp;dept=A51"/>
    <hyperlink ref="BJ106" r:id="rId2849" display="http://web.higov.net/oip/rrs/popup_list_agency_by_login.php?text=opener.document.myform.x_Agency_Codetxt&amp;title=Agency%20Code&amp;id=opener.document.myform.x_Agency_Code&amp;dept=A51"/>
    <hyperlink ref="BJ107" r:id="rId2850" display="http://web.higov.net/oip/rrs/popup_list_agency_by_login.php?text=opener.document.myform.x_Agency_Codetxt&amp;title=Agency%20Code&amp;id=opener.document.myform.x_Agency_Code&amp;dept=A51"/>
    <hyperlink ref="BJ108" r:id="rId2851" display="http://web.higov.net/oip/rrs/popup_list_agency_by_login.php?text=opener.document.myform.x_Agency_Codetxt&amp;title=Agency%20Code&amp;id=opener.document.myform.x_Agency_Code&amp;dept=A51"/>
    <hyperlink ref="BJ109" r:id="rId2852" display="http://web.higov.net/oip/rrs/popup_list_agency_by_login.php?text=opener.document.myform.x_Agency_Codetxt&amp;title=Agency%20Code&amp;id=opener.document.myform.x_Agency_Code&amp;dept=A51"/>
    <hyperlink ref="BJ110" r:id="rId2853" display="http://web.higov.net/oip/rrs/popup_list_agency_by_login.php?text=opener.document.myform.x_Agency_Codetxt&amp;title=Agency%20Code&amp;id=opener.document.myform.x_Agency_Code&amp;dept=A51"/>
    <hyperlink ref="BJ111" r:id="rId2854" display="http://web.higov.net/oip/rrs/popup_list_agency_by_login.php?text=opener.document.myform.x_Agency_Codetxt&amp;title=Agency%20Code&amp;id=opener.document.myform.x_Agency_Code&amp;dept=A51"/>
    <hyperlink ref="BJ112" r:id="rId2855" display="http://web.higov.net/oip/rrs/popup_list_agency_by_login.php?text=opener.document.myform.x_Agency_Codetxt&amp;title=Agency%20Code&amp;id=opener.document.myform.x_Agency_Code&amp;dept=A51"/>
    <hyperlink ref="BJ113" r:id="rId2856" display="http://web.higov.net/oip/rrs/popup_list_agency_by_login.php?text=opener.document.myform.x_Agency_Codetxt&amp;title=Agency%20Code&amp;id=opener.document.myform.x_Agency_Code&amp;dept=A51"/>
    <hyperlink ref="BJ114" r:id="rId2857" display="http://web.higov.net/oip/rrs/popup_list_agency_by_login.php?text=opener.document.myform.x_Agency_Codetxt&amp;title=Agency%20Code&amp;id=opener.document.myform.x_Agency_Code&amp;dept=A51"/>
    <hyperlink ref="BJ115" r:id="rId2858" display="http://web.higov.net/oip/rrs/popup_list_agency_by_login.php?text=opener.document.myform.x_Agency_Codetxt&amp;title=Agency%20Code&amp;id=opener.document.myform.x_Agency_Code&amp;dept=A51"/>
    <hyperlink ref="BJ116" r:id="rId2859" display="http://web.higov.net/oip/rrs/popup_list_agency_by_login.php?text=opener.document.myform.x_Agency_Codetxt&amp;title=Agency%20Code&amp;id=opener.document.myform.x_Agency_Code&amp;dept=A51"/>
    <hyperlink ref="BJ117" r:id="rId2860" display="http://web.higov.net/oip/rrs/popup_list_agency_by_login.php?text=opener.document.myform.x_Agency_Codetxt&amp;title=Agency%20Code&amp;id=opener.document.myform.x_Agency_Code&amp;dept=A51"/>
    <hyperlink ref="BJ118" r:id="rId2861" display="http://web.higov.net/oip/rrs/popup_list_agency_by_login.php?text=opener.document.myform.x_Agency_Codetxt&amp;title=Agency%20Code&amp;id=opener.document.myform.x_Agency_Code&amp;dept=A51"/>
    <hyperlink ref="BJ119" r:id="rId2862" display="http://web.higov.net/oip/rrs/popup_list_agency_by_login.php?text=opener.document.myform.x_Agency_Codetxt&amp;title=Agency%20Code&amp;id=opener.document.myform.x_Agency_Code&amp;dept=A51"/>
    <hyperlink ref="BJ120" r:id="rId2863" display="http://web.higov.net/oip/rrs/popup_list_agency_by_login.php?text=opener.document.myform.x_Agency_Codetxt&amp;title=Agency%20Code&amp;id=opener.document.myform.x_Agency_Code&amp;dept=A51"/>
    <hyperlink ref="BJ121" r:id="rId2864" display="http://web.higov.net/oip/rrs/popup_list_agency_by_login.php?text=opener.document.myform.x_Agency_Codetxt&amp;title=Agency%20Code&amp;id=opener.document.myform.x_Agency_Code&amp;dept=A51"/>
    <hyperlink ref="BJ122" r:id="rId2865" display="http://web.higov.net/oip/rrs/popup_list_agency_by_login.php?text=opener.document.myform.x_Agency_Codetxt&amp;title=Agency%20Code&amp;id=opener.document.myform.x_Agency_Code&amp;dept=A51"/>
    <hyperlink ref="BJ123" r:id="rId2866" display="http://web.higov.net/oip/rrs/popup_list_agency_by_login.php?text=opener.document.myform.x_Agency_Codetxt&amp;title=Agency%20Code&amp;id=opener.document.myform.x_Agency_Code&amp;dept=A51"/>
    <hyperlink ref="BJ124" r:id="rId2867" display="http://web.higov.net/oip/rrs/popup_list_agency_by_login.php?text=opener.document.myform.x_Agency_Codetxt&amp;title=Agency%20Code&amp;id=opener.document.myform.x_Agency_Code&amp;dept=A51"/>
    <hyperlink ref="BJ125" r:id="rId2868" display="http://web.higov.net/oip/rrs/popup_list_agency_by_login.php?text=opener.document.myform.x_Agency_Codetxt&amp;title=Agency%20Code&amp;id=opener.document.myform.x_Agency_Code&amp;dept=A51"/>
    <hyperlink ref="BJ126" r:id="rId2869" display="http://web.higov.net/oip/rrs/popup_list_agency_by_login.php?text=opener.document.myform.x_Agency_Codetxt&amp;title=Agency%20Code&amp;id=opener.document.myform.x_Agency_Code&amp;dept=A51"/>
    <hyperlink ref="BJ127" r:id="rId2870" display="http://web.higov.net/oip/rrs/popup_list_agency_by_login.php?text=opener.document.myform.x_Agency_Codetxt&amp;title=Agency%20Code&amp;id=opener.document.myform.x_Agency_Code&amp;dept=A51"/>
    <hyperlink ref="BJ128" r:id="rId2871" display="http://web.higov.net/oip/rrs/popup_list_agency_by_login.php?text=opener.document.myform.x_Agency_Codetxt&amp;title=Agency%20Code&amp;id=opener.document.myform.x_Agency_Code&amp;dept=A51"/>
    <hyperlink ref="BJ129" r:id="rId2872" display="http://web.higov.net/oip/rrs/popup_list_agency_by_login.php?text=opener.document.myform.x_Agency_Codetxt&amp;title=Agency%20Code&amp;id=opener.document.myform.x_Agency_Code&amp;dept=A51"/>
    <hyperlink ref="BJ130" r:id="rId2873" display="http://web.higov.net/oip/rrs/popup_list_agency_by_login.php?text=opener.document.myform.x_Agency_Codetxt&amp;title=Agency%20Code&amp;id=opener.document.myform.x_Agency_Code&amp;dept=A51"/>
    <hyperlink ref="BJ131" r:id="rId2874" display="http://web.higov.net/oip/rrs/popup_list_agency_by_login.php?text=opener.document.myform.x_Agency_Codetxt&amp;title=Agency%20Code&amp;id=opener.document.myform.x_Agency_Code&amp;dept=A51"/>
    <hyperlink ref="BJ132" r:id="rId2875" display="http://web.higov.net/oip/rrs/popup_list_agency_by_login.php?text=opener.document.myform.x_Agency_Codetxt&amp;title=Agency%20Code&amp;id=opener.document.myform.x_Agency_Code&amp;dept=A51"/>
    <hyperlink ref="BJ133" r:id="rId2876" display="http://web.higov.net/oip/rrs/popup_list_agency_by_login.php?text=opener.document.myform.x_Agency_Codetxt&amp;title=Agency%20Code&amp;id=opener.document.myform.x_Agency_Code&amp;dept=A51"/>
    <hyperlink ref="BJ134" r:id="rId2877" display="http://web.higov.net/oip/rrs/popup_list_agency_by_login.php?text=opener.document.myform.x_Agency_Codetxt&amp;title=Agency%20Code&amp;id=opener.document.myform.x_Agency_Code&amp;dept=A51"/>
    <hyperlink ref="BJ135" r:id="rId2878" display="http://web.higov.net/oip/rrs/popup_list_agency_by_login.php?text=opener.document.myform.x_Agency_Codetxt&amp;title=Agency%20Code&amp;id=opener.document.myform.x_Agency_Code&amp;dept=A51"/>
    <hyperlink ref="BJ136" r:id="rId2879" display="http://web.higov.net/oip/rrs/popup_list_agency_by_login.php?text=opener.document.myform.x_Agency_Codetxt&amp;title=Agency%20Code&amp;id=opener.document.myform.x_Agency_Code&amp;dept=A51"/>
    <hyperlink ref="BJ137" r:id="rId2880" display="http://web.higov.net/oip/rrs/popup_list_agency_by_login.php?text=opener.document.myform.x_Agency_Codetxt&amp;title=Agency%20Code&amp;id=opener.document.myform.x_Agency_Code&amp;dept=A51"/>
    <hyperlink ref="BJ138" r:id="rId2881" display="http://web.higov.net/oip/rrs/popup_list_agency_by_login.php?text=opener.document.myform.x_Agency_Codetxt&amp;title=Agency%20Code&amp;id=opener.document.myform.x_Agency_Code&amp;dept=A51"/>
    <hyperlink ref="BJ139" r:id="rId2882" display="http://web.higov.net/oip/rrs/popup_list_agency_by_login.php?text=opener.document.myform.x_Agency_Codetxt&amp;title=Agency%20Code&amp;id=opener.document.myform.x_Agency_Code&amp;dept=A51"/>
    <hyperlink ref="BJ140" r:id="rId2883" display="http://web.higov.net/oip/rrs/popup_list_agency_by_login.php?text=opener.document.myform.x_Agency_Codetxt&amp;title=Agency%20Code&amp;id=opener.document.myform.x_Agency_Code&amp;dept=A51"/>
    <hyperlink ref="BJ141" r:id="rId2884" display="http://web.higov.net/oip/rrs/popup_list_agency_by_login.php?text=opener.document.myform.x_Agency_Codetxt&amp;title=Agency%20Code&amp;id=opener.document.myform.x_Agency_Code&amp;dept=A51"/>
    <hyperlink ref="BJ142" r:id="rId2885" display="http://web.higov.net/oip/rrs/popup_list_agency_by_login.php?text=opener.document.myform.x_Agency_Codetxt&amp;title=Agency%20Code&amp;id=opener.document.myform.x_Agency_Code&amp;dept=A51"/>
    <hyperlink ref="BJ143" r:id="rId2886" display="http://web.higov.net/oip/rrs/popup_list_agency_by_login.php?text=opener.document.myform.x_Agency_Codetxt&amp;title=Agency%20Code&amp;id=opener.document.myform.x_Agency_Code&amp;dept=A51"/>
    <hyperlink ref="BJ144" r:id="rId2887" display="http://web.higov.net/oip/rrs/popup_list_agency_by_login.php?text=opener.document.myform.x_Agency_Codetxt&amp;title=Agency%20Code&amp;id=opener.document.myform.x_Agency_Code&amp;dept=A51"/>
    <hyperlink ref="BJ145" r:id="rId2888" display="http://web.higov.net/oip/rrs/popup_list_agency_by_login.php?text=opener.document.myform.x_Agency_Codetxt&amp;title=Agency%20Code&amp;id=opener.document.myform.x_Agency_Code&amp;dept=A51"/>
    <hyperlink ref="BJ146" r:id="rId2889" display="http://web.higov.net/oip/rrs/popup_list_agency_by_login.php?text=opener.document.myform.x_Agency_Codetxt&amp;title=Agency%20Code&amp;id=opener.document.myform.x_Agency_Code&amp;dept=A51"/>
    <hyperlink ref="BJ147" r:id="rId2890" display="http://web.higov.net/oip/rrs/popup_list_agency_by_login.php?text=opener.document.myform.x_Agency_Codetxt&amp;title=Agency%20Code&amp;id=opener.document.myform.x_Agency_Code&amp;dept=A51"/>
    <hyperlink ref="BJ148" r:id="rId2891" display="http://web.higov.net/oip/rrs/popup_list_agency_by_login.php?text=opener.document.myform.x_Agency_Codetxt&amp;title=Agency%20Code&amp;id=opener.document.myform.x_Agency_Code&amp;dept=A51"/>
    <hyperlink ref="BJ149" r:id="rId2892" display="http://web.higov.net/oip/rrs/popup_list_agency_by_login.php?text=opener.document.myform.x_Agency_Codetxt&amp;title=Agency%20Code&amp;id=opener.document.myform.x_Agency_Code&amp;dept=A51"/>
    <hyperlink ref="BJ150" r:id="rId2893" display="http://web.higov.net/oip/rrs/popup_list_agency_by_login.php?text=opener.document.myform.x_Agency_Codetxt&amp;title=Agency%20Code&amp;id=opener.document.myform.x_Agency_Code&amp;dept=A51"/>
    <hyperlink ref="BJ151" r:id="rId2894" display="http://web.higov.net/oip/rrs/popup_list_agency_by_login.php?text=opener.document.myform.x_Agency_Codetxt&amp;title=Agency%20Code&amp;id=opener.document.myform.x_Agency_Code&amp;dept=A51"/>
    <hyperlink ref="BJ152" r:id="rId2895" display="http://web.higov.net/oip/rrs/popup_list_agency_by_login.php?text=opener.document.myform.x_Agency_Codetxt&amp;title=Agency%20Code&amp;id=opener.document.myform.x_Agency_Code&amp;dept=A51"/>
    <hyperlink ref="BJ153" r:id="rId2896" display="http://web.higov.net/oip/rrs/popup_list_agency_by_login.php?text=opener.document.myform.x_Agency_Codetxt&amp;title=Agency%20Code&amp;id=opener.document.myform.x_Agency_Code&amp;dept=A51"/>
    <hyperlink ref="BJ154" r:id="rId2897" display="http://web.higov.net/oip/rrs/popup_list_agency_by_login.php?text=opener.document.myform.x_Agency_Codetxt&amp;title=Agency%20Code&amp;id=opener.document.myform.x_Agency_Code&amp;dept=A51"/>
    <hyperlink ref="BJ155" r:id="rId2898" display="http://web.higov.net/oip/rrs/popup_list_agency_by_login.php?text=opener.document.myform.x_Agency_Codetxt&amp;title=Agency%20Code&amp;id=opener.document.myform.x_Agency_Code&amp;dept=A51"/>
    <hyperlink ref="BJ156" r:id="rId2899" display="http://web.higov.net/oip/rrs/popup_list_agency_by_login.php?text=opener.document.myform.x_Agency_Codetxt&amp;title=Agency%20Code&amp;id=opener.document.myform.x_Agency_Code&amp;dept=A51"/>
    <hyperlink ref="BJ157" r:id="rId2900" display="http://web.higov.net/oip/rrs/popup_list_agency_by_login.php?text=opener.document.myform.x_Agency_Codetxt&amp;title=Agency%20Code&amp;id=opener.document.myform.x_Agency_Code&amp;dept=A51"/>
    <hyperlink ref="BJ158" r:id="rId2901" display="http://web.higov.net/oip/rrs/popup_list_agency_by_login.php?text=opener.document.myform.x_Agency_Codetxt&amp;title=Agency%20Code&amp;id=opener.document.myform.x_Agency_Code&amp;dept=A51"/>
    <hyperlink ref="BJ159" r:id="rId2902" display="http://web.higov.net/oip/rrs/popup_list_agency_by_login.php?text=opener.document.myform.x_Agency_Codetxt&amp;title=Agency%20Code&amp;id=opener.document.myform.x_Agency_Code&amp;dept=A51"/>
    <hyperlink ref="BJ160" r:id="rId2903" display="http://web.higov.net/oip/rrs/popup_list_agency_by_login.php?text=opener.document.myform.x_Agency_Codetxt&amp;title=Agency%20Code&amp;id=opener.document.myform.x_Agency_Code&amp;dept=A51"/>
    <hyperlink ref="BJ161" r:id="rId2904" display="http://web.higov.net/oip/rrs/popup_list_agency_by_login.php?text=opener.document.myform.x_Agency_Codetxt&amp;title=Agency%20Code&amp;id=opener.document.myform.x_Agency_Code&amp;dept=A51"/>
    <hyperlink ref="BJ162" r:id="rId2905" display="http://web.higov.net/oip/rrs/popup_list_agency_by_login.php?text=opener.document.myform.x_Agency_Codetxt&amp;title=Agency%20Code&amp;id=opener.document.myform.x_Agency_Code&amp;dept=A51"/>
    <hyperlink ref="BJ163" r:id="rId2906" display="http://web.higov.net/oip/rrs/popup_list_agency_by_login.php?text=opener.document.myform.x_Agency_Codetxt&amp;title=Agency%20Code&amp;id=opener.document.myform.x_Agency_Code&amp;dept=A51"/>
    <hyperlink ref="BJ164" r:id="rId2907" display="http://web.higov.net/oip/rrs/popup_list_agency_by_login.php?text=opener.document.myform.x_Agency_Codetxt&amp;title=Agency%20Code&amp;id=opener.document.myform.x_Agency_Code&amp;dept=A51"/>
    <hyperlink ref="BJ165" r:id="rId2908" display="http://web.higov.net/oip/rrs/popup_list_agency_by_login.php?text=opener.document.myform.x_Agency_Codetxt&amp;title=Agency%20Code&amp;id=opener.document.myform.x_Agency_Code&amp;dept=A51"/>
    <hyperlink ref="BJ166" r:id="rId2909" display="http://web.higov.net/oip/rrs/popup_list_agency_by_login.php?text=opener.document.myform.x_Agency_Codetxt&amp;title=Agency%20Code&amp;id=opener.document.myform.x_Agency_Code&amp;dept=A51"/>
    <hyperlink ref="BJ167" r:id="rId2910" display="http://web.higov.net/oip/rrs/popup_list_agency_by_login.php?text=opener.document.myform.x_Agency_Codetxt&amp;title=Agency%20Code&amp;id=opener.document.myform.x_Agency_Code&amp;dept=A51"/>
    <hyperlink ref="BJ168" r:id="rId2911" display="http://web.higov.net/oip/rrs/popup_list_agency_by_login.php?text=opener.document.myform.x_Agency_Codetxt&amp;title=Agency%20Code&amp;id=opener.document.myform.x_Agency_Code&amp;dept=A51"/>
    <hyperlink ref="BJ169" r:id="rId2912" display="http://web.higov.net/oip/rrs/popup_list_agency_by_login.php?text=opener.document.myform.x_Agency_Codetxt&amp;title=Agency%20Code&amp;id=opener.document.myform.x_Agency_Code&amp;dept=A51"/>
    <hyperlink ref="BJ170" r:id="rId2913" display="http://web.higov.net/oip/rrs/popup_list_agency_by_login.php?text=opener.document.myform.x_Agency_Codetxt&amp;title=Agency%20Code&amp;id=opener.document.myform.x_Agency_Code&amp;dept=A51"/>
    <hyperlink ref="BJ171" r:id="rId2914" display="http://web.higov.net/oip/rrs/popup_list_agency_by_login.php?text=opener.document.myform.x_Agency_Codetxt&amp;title=Agency%20Code&amp;id=opener.document.myform.x_Agency_Code&amp;dept=A51"/>
    <hyperlink ref="BJ172" r:id="rId2915" display="http://web.higov.net/oip/rrs/popup_list_agency_by_login.php?text=opener.document.myform.x_Agency_Codetxt&amp;title=Agency%20Code&amp;id=opener.document.myform.x_Agency_Code&amp;dept=A51"/>
    <hyperlink ref="BJ173" r:id="rId2916" display="http://web.higov.net/oip/rrs/popup_list_agency_by_login.php?text=opener.document.myform.x_Agency_Codetxt&amp;title=Agency%20Code&amp;id=opener.document.myform.x_Agency_Code&amp;dept=A51"/>
    <hyperlink ref="BJ174" r:id="rId2917" display="http://web.higov.net/oip/rrs/popup_list_agency_by_login.php?text=opener.document.myform.x_Agency_Codetxt&amp;title=Agency%20Code&amp;id=opener.document.myform.x_Agency_Code&amp;dept=A51"/>
    <hyperlink ref="BJ175" r:id="rId2918" display="http://web.higov.net/oip/rrs/popup_list_agency_by_login.php?text=opener.document.myform.x_Agency_Codetxt&amp;title=Agency%20Code&amp;id=opener.document.myform.x_Agency_Code&amp;dept=A51"/>
    <hyperlink ref="BJ176" r:id="rId2919" display="http://web.higov.net/oip/rrs/popup_list_agency_by_login.php?text=opener.document.myform.x_Agency_Codetxt&amp;title=Agency%20Code&amp;id=opener.document.myform.x_Agency_Code&amp;dept=A51"/>
    <hyperlink ref="BJ177" r:id="rId2920" display="http://web.higov.net/oip/rrs/popup_list_agency_by_login.php?text=opener.document.myform.x_Agency_Codetxt&amp;title=Agency%20Code&amp;id=opener.document.myform.x_Agency_Code&amp;dept=A51"/>
    <hyperlink ref="BJ178" r:id="rId2921" display="http://web.higov.net/oip/rrs/popup_list_agency_by_login.php?text=opener.document.myform.x_Agency_Codetxt&amp;title=Agency%20Code&amp;id=opener.document.myform.x_Agency_Code&amp;dept=A51"/>
    <hyperlink ref="BJ179" r:id="rId2922" display="http://web.higov.net/oip/rrs/popup_list_agency_by_login.php?text=opener.document.myform.x_Agency_Codetxt&amp;title=Agency%20Code&amp;id=opener.document.myform.x_Agency_Code&amp;dept=A51"/>
    <hyperlink ref="BJ180" r:id="rId2923" display="http://web.higov.net/oip/rrs/popup_list_agency_by_login.php?text=opener.document.myform.x_Agency_Codetxt&amp;title=Agency%20Code&amp;id=opener.document.myform.x_Agency_Code&amp;dept=A51"/>
    <hyperlink ref="BJ181" r:id="rId2924" display="http://web.higov.net/oip/rrs/popup_list_agency_by_login.php?text=opener.document.myform.x_Agency_Codetxt&amp;title=Agency%20Code&amp;id=opener.document.myform.x_Agency_Code&amp;dept=A51"/>
    <hyperlink ref="BJ182" r:id="rId2925" display="http://web.higov.net/oip/rrs/popup_list_agency_by_login.php?text=opener.document.myform.x_Agency_Codetxt&amp;title=Agency%20Code&amp;id=opener.document.myform.x_Agency_Code&amp;dept=A51"/>
    <hyperlink ref="BJ183" r:id="rId2926" display="http://web.higov.net/oip/rrs/popup_list_agency_by_login.php?text=opener.document.myform.x_Agency_Codetxt&amp;title=Agency%20Code&amp;id=opener.document.myform.x_Agency_Code&amp;dept=A51"/>
    <hyperlink ref="BJ184" r:id="rId2927" display="http://web.higov.net/oip/rrs/popup_list_agency_by_login.php?text=opener.document.myform.x_Agency_Codetxt&amp;title=Agency%20Code&amp;id=opener.document.myform.x_Agency_Code&amp;dept=A51"/>
    <hyperlink ref="BJ185" r:id="rId2928" display="http://web.higov.net/oip/rrs/popup_list_agency_by_login.php?text=opener.document.myform.x_Agency_Codetxt&amp;title=Agency%20Code&amp;id=opener.document.myform.x_Agency_Code&amp;dept=A51"/>
    <hyperlink ref="BJ186" r:id="rId2929" display="http://web.higov.net/oip/rrs/popup_list_agency_by_login.php?text=opener.document.myform.x_Agency_Codetxt&amp;title=Agency%20Code&amp;id=opener.document.myform.x_Agency_Code&amp;dept=A51"/>
    <hyperlink ref="BJ187" r:id="rId2930" display="http://web.higov.net/oip/rrs/popup_list_agency_by_login.php?text=opener.document.myform.x_Agency_Codetxt&amp;title=Agency%20Code&amp;id=opener.document.myform.x_Agency_Code&amp;dept=A51"/>
    <hyperlink ref="BJ188" r:id="rId2931" display="http://web.higov.net/oip/rrs/popup_list_agency_by_login.php?text=opener.document.myform.x_Agency_Codetxt&amp;title=Agency%20Code&amp;id=opener.document.myform.x_Agency_Code&amp;dept=A51"/>
    <hyperlink ref="BJ189" r:id="rId2932" display="http://web.higov.net/oip/rrs/popup_list_agency_by_login.php?text=opener.document.myform.x_Agency_Codetxt&amp;title=Agency%20Code&amp;id=opener.document.myform.x_Agency_Code&amp;dept=A51"/>
    <hyperlink ref="BJ190" r:id="rId2933" display="http://web.higov.net/oip/rrs/popup_list_agency_by_login.php?text=opener.document.myform.x_Agency_Codetxt&amp;title=Agency%20Code&amp;id=opener.document.myform.x_Agency_Code&amp;dept=A51"/>
    <hyperlink ref="BK139" r:id="rId2934" display="http://web.higov.net/oip/rrs/popup_list_agency_by_login.php?text=opener.document.myform.x_Agency_Codetxt&amp;title=Agency%20Code&amp;id=opener.document.myform.x_Agency_Code&amp;dept=A11"/>
    <hyperlink ref="BK138" r:id="rId2935" display="http://web.higov.net/oip/rrs/popup_list_agency_by_login.php?text=opener.document.myform.x_Agency_Codetxt&amp;title=Agency%20Code&amp;id=opener.document.myform.x_Agency_Code&amp;dept=A11"/>
    <hyperlink ref="BK137" r:id="rId2936" display="http://web.higov.net/oip/rrs/popup_list_agency_by_login.php?text=opener.document.myform.x_Agency_Codetxt&amp;title=Agency%20Code&amp;id=opener.document.myform.x_Agency_Code&amp;dept=A11"/>
    <hyperlink ref="BK136" r:id="rId2937" display="http://web.higov.net/oip/rrs/popup_list_agency_by_login.php?text=opener.document.myform.x_Agency_Codetxt&amp;title=Agency%20Code&amp;id=opener.document.myform.x_Agency_Code&amp;dept=A11"/>
    <hyperlink ref="BK135" r:id="rId2938" display="http://web.higov.net/oip/rrs/popup_list_agency_by_login.php?text=opener.document.myform.x_Agency_Codetxt&amp;title=Agency%20Code&amp;id=opener.document.myform.x_Agency_Code&amp;dept=A11"/>
    <hyperlink ref="BK134" r:id="rId2939" display="http://web.higov.net/oip/rrs/popup_list_agency_by_login.php?text=opener.document.myform.x_Agency_Codetxt&amp;title=Agency%20Code&amp;id=opener.document.myform.x_Agency_Code&amp;dept=A11"/>
    <hyperlink ref="BK133" r:id="rId2940" display="http://web.higov.net/oip/rrs/popup_list_agency_by_login.php?text=opener.document.myform.x_Agency_Codetxt&amp;title=Agency%20Code&amp;id=opener.document.myform.x_Agency_Code&amp;dept=A11"/>
    <hyperlink ref="BK132" r:id="rId2941" display="http://web.higov.net/oip/rrs/popup_list_agency_by_login.php?text=opener.document.myform.x_Agency_Codetxt&amp;title=Agency%20Code&amp;id=opener.document.myform.x_Agency_Code&amp;dept=A11"/>
    <hyperlink ref="BK131" r:id="rId2942" display="http://web.higov.net/oip/rrs/popup_list_agency_by_login.php?text=opener.document.myform.x_Agency_Codetxt&amp;title=Agency%20Code&amp;id=opener.document.myform.x_Agency_Code&amp;dept=A11"/>
    <hyperlink ref="BK130" r:id="rId2943" display="http://web.higov.net/oip/rrs/popup_list_agency_by_login.php?text=opener.document.myform.x_Agency_Codetxt&amp;title=Agency%20Code&amp;id=opener.document.myform.x_Agency_Code&amp;dept=A11"/>
    <hyperlink ref="BK129" r:id="rId2944" display="http://web.higov.net/oip/rrs/popup_list_agency_by_login.php?text=opener.document.myform.x_Agency_Codetxt&amp;title=Agency%20Code&amp;id=opener.document.myform.x_Agency_Code&amp;dept=A11"/>
    <hyperlink ref="BK128" r:id="rId2945" display="http://web.higov.net/oip/rrs/popup_list_agency_by_login.php?text=opener.document.myform.x_Agency_Codetxt&amp;title=Agency%20Code&amp;id=opener.document.myform.x_Agency_Code&amp;dept=A11"/>
    <hyperlink ref="BK127" r:id="rId2946" display="http://web.higov.net/oip/rrs/popup_list_agency_by_login.php?text=opener.document.myform.x_Agency_Codetxt&amp;title=Agency%20Code&amp;id=opener.document.myform.x_Agency_Code&amp;dept=A11"/>
    <hyperlink ref="BK126" r:id="rId2947" display="http://web.higov.net/oip/rrs/popup_list_agency_by_login.php?text=opener.document.myform.x_Agency_Codetxt&amp;title=Agency%20Code&amp;id=opener.document.myform.x_Agency_Code&amp;dept=A11"/>
    <hyperlink ref="BK125" r:id="rId2948" display="http://web.higov.net/oip/rrs/popup_list_agency_by_login.php?text=opener.document.myform.x_Agency_Codetxt&amp;title=Agency%20Code&amp;id=opener.document.myform.x_Agency_Code&amp;dept=A11"/>
    <hyperlink ref="BK124" r:id="rId2949" display="http://web.higov.net/oip/rrs/popup_list_agency_by_login.php?text=opener.document.myform.x_Agency_Codetxt&amp;title=Agency%20Code&amp;id=opener.document.myform.x_Agency_Code&amp;dept=A11"/>
    <hyperlink ref="BK123" r:id="rId2950" display="http://web.higov.net/oip/rrs/popup_list_agency_by_login.php?text=opener.document.myform.x_Agency_Codetxt&amp;title=Agency%20Code&amp;id=opener.document.myform.x_Agency_Code&amp;dept=A11"/>
    <hyperlink ref="BK122" r:id="rId2951" display="http://web.higov.net/oip/rrs/popup_list_agency_by_login.php?text=opener.document.myform.x_Agency_Codetxt&amp;title=Agency%20Code&amp;id=opener.document.myform.x_Agency_Code&amp;dept=A11"/>
    <hyperlink ref="BK121" r:id="rId2952" display="http://web.higov.net/oip/rrs/popup_list_agency_by_login.php?text=opener.document.myform.x_Agency_Codetxt&amp;title=Agency%20Code&amp;id=opener.document.myform.x_Agency_Code&amp;dept=A11"/>
    <hyperlink ref="BK120" r:id="rId2953" display="http://web.higov.net/oip/rrs/popup_list_agency_by_login.php?text=opener.document.myform.x_Agency_Codetxt&amp;title=Agency%20Code&amp;id=opener.document.myform.x_Agency_Code&amp;dept=A11"/>
    <hyperlink ref="BK119" r:id="rId2954" display="http://web.higov.net/oip/rrs/popup_list_agency_by_login.php?text=opener.document.myform.x_Agency_Codetxt&amp;title=Agency%20Code&amp;id=opener.document.myform.x_Agency_Code&amp;dept=A11"/>
    <hyperlink ref="BK118" r:id="rId2955" display="http://web.higov.net/oip/rrs/popup_list_agency_by_login.php?text=opener.document.myform.x_Agency_Codetxt&amp;title=Agency%20Code&amp;id=opener.document.myform.x_Agency_Code&amp;dept=A11"/>
    <hyperlink ref="BK117" r:id="rId2956" display="http://web.higov.net/oip/rrs/popup_list_agency_by_login.php?text=opener.document.myform.x_Agency_Codetxt&amp;title=Agency%20Code&amp;id=opener.document.myform.x_Agency_Code&amp;dept=A11"/>
    <hyperlink ref="BK116" r:id="rId2957" display="http://web.higov.net/oip/rrs/popup_list_agency_by_login.php?text=opener.document.myform.x_Agency_Codetxt&amp;title=Agency%20Code&amp;id=opener.document.myform.x_Agency_Code&amp;dept=A11"/>
    <hyperlink ref="BK115" r:id="rId2958" display="http://web.higov.net/oip/rrs/popup_list_agency_by_login.php?text=opener.document.myform.x_Agency_Codetxt&amp;title=Agency%20Code&amp;id=opener.document.myform.x_Agency_Code&amp;dept=A11"/>
    <hyperlink ref="BK114" r:id="rId2959" display="http://web.higov.net/oip/rrs/popup_list_agency_by_login.php?text=opener.document.myform.x_Agency_Codetxt&amp;title=Agency%20Code&amp;id=opener.document.myform.x_Agency_Code&amp;dept=A11"/>
    <hyperlink ref="BK113" r:id="rId2960" display="http://web.higov.net/oip/rrs/popup_list_agency_by_login.php?text=opener.document.myform.x_Agency_Codetxt&amp;title=Agency%20Code&amp;id=opener.document.myform.x_Agency_Code&amp;dept=A11"/>
    <hyperlink ref="BK112" r:id="rId2961" display="http://web.higov.net/oip/rrs/popup_list_agency_by_login.php?text=opener.document.myform.x_Agency_Codetxt&amp;title=Agency%20Code&amp;id=opener.document.myform.x_Agency_Code&amp;dept=A11"/>
    <hyperlink ref="BK111" r:id="rId2962" display="http://web.higov.net/oip/rrs/popup_list_agency_by_login.php?text=opener.document.myform.x_Agency_Codetxt&amp;title=Agency%20Code&amp;id=opener.document.myform.x_Agency_Code&amp;dept=A11"/>
    <hyperlink ref="BK110" r:id="rId2963" display="http://web.higov.net/oip/rrs/popup_list_agency_by_login.php?text=opener.document.myform.x_Agency_Codetxt&amp;title=Agency%20Code&amp;id=opener.document.myform.x_Agency_Code&amp;dept=A11"/>
    <hyperlink ref="BK109" r:id="rId2964" display="http://web.higov.net/oip/rrs/popup_list_agency_by_login.php?text=opener.document.myform.x_Agency_Codetxt&amp;title=Agency%20Code&amp;id=opener.document.myform.x_Agency_Code&amp;dept=A11"/>
    <hyperlink ref="BK108" r:id="rId2965" display="http://web.higov.net/oip/rrs/popup_list_agency_by_login.php?text=opener.document.myform.x_Agency_Codetxt&amp;title=Agency%20Code&amp;id=opener.document.myform.x_Agency_Code&amp;dept=A11"/>
    <hyperlink ref="BK107" r:id="rId2966" display="http://web.higov.net/oip/rrs/popup_list_agency_by_login.php?text=opener.document.myform.x_Agency_Codetxt&amp;title=Agency%20Code&amp;id=opener.document.myform.x_Agency_Code&amp;dept=A11"/>
    <hyperlink ref="BK106" r:id="rId2967" display="http://web.higov.net/oip/rrs/popup_list_agency_by_login.php?text=opener.document.myform.x_Agency_Codetxt&amp;title=Agency%20Code&amp;id=opener.document.myform.x_Agency_Code&amp;dept=A11"/>
    <hyperlink ref="BK105" r:id="rId2968" display="http://web.higov.net/oip/rrs/popup_list_agency_by_login.php?text=opener.document.myform.x_Agency_Codetxt&amp;title=Agency%20Code&amp;id=opener.document.myform.x_Agency_Code&amp;dept=A11"/>
    <hyperlink ref="BK104" r:id="rId2969" display="http://web.higov.net/oip/rrs/popup_list_agency_by_login.php?text=opener.document.myform.x_Agency_Codetxt&amp;title=Agency%20Code&amp;id=opener.document.myform.x_Agency_Code&amp;dept=A11"/>
    <hyperlink ref="BK103" r:id="rId2970" display="http://web.higov.net/oip/rrs/popup_list_agency_by_login.php?text=opener.document.myform.x_Agency_Codetxt&amp;title=Agency%20Code&amp;id=opener.document.myform.x_Agency_Code&amp;dept=A11"/>
    <hyperlink ref="BK102" r:id="rId2971" display="http://web.higov.net/oip/rrs/popup_list_agency_by_login.php?text=opener.document.myform.x_Agency_Codetxt&amp;title=Agency%20Code&amp;id=opener.document.myform.x_Agency_Code&amp;dept=A11"/>
    <hyperlink ref="BK101" r:id="rId2972" display="http://web.higov.net/oip/rrs/popup_list_agency_by_login.php?text=opener.document.myform.x_Agency_Codetxt&amp;title=Agency%20Code&amp;id=opener.document.myform.x_Agency_Code&amp;dept=A11"/>
    <hyperlink ref="BK100" r:id="rId2973" display="http://web.higov.net/oip/rrs/popup_list_agency_by_login.php?text=opener.document.myform.x_Agency_Codetxt&amp;title=Agency%20Code&amp;id=opener.document.myform.x_Agency_Code&amp;dept=A11"/>
    <hyperlink ref="BK99" r:id="rId2974" display="http://web.higov.net/oip/rrs/popup_list_agency_by_login.php?text=opener.document.myform.x_Agency_Codetxt&amp;title=Agency%20Code&amp;id=opener.document.myform.x_Agency_Code&amp;dept=A11"/>
    <hyperlink ref="BK98" r:id="rId2975" display="http://web.higov.net/oip/rrs/popup_list_agency_by_login.php?text=opener.document.myform.x_Agency_Codetxt&amp;title=Agency%20Code&amp;id=opener.document.myform.x_Agency_Code&amp;dept=A11"/>
    <hyperlink ref="BK97" r:id="rId2976" display="http://web.higov.net/oip/rrs/popup_list_agency_by_login.php?text=opener.document.myform.x_Agency_Codetxt&amp;title=Agency%20Code&amp;id=opener.document.myform.x_Agency_Code&amp;dept=A11"/>
    <hyperlink ref="BK96" r:id="rId2977" display="http://web.higov.net/oip/rrs/popup_list_agency_by_login.php?text=opener.document.myform.x_Agency_Codetxt&amp;title=Agency%20Code&amp;id=opener.document.myform.x_Agency_Code&amp;dept=A11"/>
    <hyperlink ref="BK95" r:id="rId2978" display="http://web.higov.net/oip/rrs/popup_list_agency_by_login.php?text=opener.document.myform.x_Agency_Codetxt&amp;title=Agency%20Code&amp;id=opener.document.myform.x_Agency_Code&amp;dept=A11"/>
    <hyperlink ref="BK94" r:id="rId2979" display="http://web.higov.net/oip/rrs/popup_list_agency_by_login.php?text=opener.document.myform.x_Agency_Codetxt&amp;title=Agency%20Code&amp;id=opener.document.myform.x_Agency_Code&amp;dept=A11"/>
    <hyperlink ref="BK93" r:id="rId2980" display="http://web.higov.net/oip/rrs/popup_list_agency_by_login.php?text=opener.document.myform.x_Agency_Codetxt&amp;title=Agency%20Code&amp;id=opener.document.myform.x_Agency_Code&amp;dept=A11"/>
    <hyperlink ref="BK92" r:id="rId2981" display="http://web.higov.net/oip/rrs/popup_list_agency_by_login.php?text=opener.document.myform.x_Agency_Codetxt&amp;title=Agency%20Code&amp;id=opener.document.myform.x_Agency_Code&amp;dept=A11"/>
    <hyperlink ref="BK91" r:id="rId2982" display="http://web.higov.net/oip/rrs/popup_list_agency_by_login.php?text=opener.document.myform.x_Agency_Codetxt&amp;title=Agency%20Code&amp;id=opener.document.myform.x_Agency_Code&amp;dept=A11"/>
    <hyperlink ref="BK90" r:id="rId2983" display="http://web.higov.net/oip/rrs/popup_list_agency_by_login.php?text=opener.document.myform.x_Agency_Codetxt&amp;title=Agency%20Code&amp;id=opener.document.myform.x_Agency_Code&amp;dept=A11"/>
    <hyperlink ref="BK89" r:id="rId2984" display="http://web.higov.net/oip/rrs/popup_list_agency_by_login.php?text=opener.document.myform.x_Agency_Codetxt&amp;title=Agency%20Code&amp;id=opener.document.myform.x_Agency_Code&amp;dept=A11"/>
    <hyperlink ref="BK88" r:id="rId2985" display="http://web.higov.net/oip/rrs/popup_list_agency_by_login.php?text=opener.document.myform.x_Agency_Codetxt&amp;title=Agency%20Code&amp;id=opener.document.myform.x_Agency_Code&amp;dept=A11"/>
    <hyperlink ref="BK87" r:id="rId2986" display="http://web.higov.net/oip/rrs/popup_list_agency_by_login.php?text=opener.document.myform.x_Agency_Codetxt&amp;title=Agency%20Code&amp;id=opener.document.myform.x_Agency_Code&amp;dept=A11"/>
    <hyperlink ref="BK86" r:id="rId2987" display="http://web.higov.net/oip/rrs/popup_list_agency_by_login.php?text=opener.document.myform.x_Agency_Codetxt&amp;title=Agency%20Code&amp;id=opener.document.myform.x_Agency_Code&amp;dept=A11"/>
    <hyperlink ref="BK85" r:id="rId2988" display="http://web.higov.net/oip/rrs/popup_list_agency_by_login.php?text=opener.document.myform.x_Agency_Codetxt&amp;title=Agency%20Code&amp;id=opener.document.myform.x_Agency_Code&amp;dept=A11"/>
    <hyperlink ref="BK84" r:id="rId2989" display="http://web.higov.net/oip/rrs/popup_list_agency_by_login.php?text=opener.document.myform.x_Agency_Codetxt&amp;title=Agency%20Code&amp;id=opener.document.myform.x_Agency_Code&amp;dept=A11"/>
    <hyperlink ref="BK83" r:id="rId2990" display="http://web.higov.net/oip/rrs/popup_list_agency_by_login.php?text=opener.document.myform.x_Agency_Codetxt&amp;title=Agency%20Code&amp;id=opener.document.myform.x_Agency_Code&amp;dept=A11"/>
    <hyperlink ref="BK82" r:id="rId2991" display="http://web.higov.net/oip/rrs/popup_list_agency_by_login.php?text=opener.document.myform.x_Agency_Codetxt&amp;title=Agency%20Code&amp;id=opener.document.myform.x_Agency_Code&amp;dept=A11"/>
    <hyperlink ref="BK81" r:id="rId2992" display="http://web.higov.net/oip/rrs/popup_list_agency_by_login.php?text=opener.document.myform.x_Agency_Codetxt&amp;title=Agency%20Code&amp;id=opener.document.myform.x_Agency_Code&amp;dept=A11"/>
    <hyperlink ref="BK80" r:id="rId2993" display="http://web.higov.net/oip/rrs/popup_list_agency_by_login.php?text=opener.document.myform.x_Agency_Codetxt&amp;title=Agency%20Code&amp;id=opener.document.myform.x_Agency_Code&amp;dept=A11"/>
    <hyperlink ref="BK79" r:id="rId2994" display="http://web.higov.net/oip/rrs/popup_list_agency_by_login.php?text=opener.document.myform.x_Agency_Codetxt&amp;title=Agency%20Code&amp;id=opener.document.myform.x_Agency_Code&amp;dept=A11"/>
    <hyperlink ref="BK78" r:id="rId2995" display="http://web.higov.net/oip/rrs/popup_list_agency_by_login.php?text=opener.document.myform.x_Agency_Codetxt&amp;title=Agency%20Code&amp;id=opener.document.myform.x_Agency_Code&amp;dept=A11"/>
    <hyperlink ref="BK77" r:id="rId2996" display="http://web.higov.net/oip/rrs/popup_list_agency_by_login.php?text=opener.document.myform.x_Agency_Codetxt&amp;title=Agency%20Code&amp;id=opener.document.myform.x_Agency_Code&amp;dept=A11"/>
    <hyperlink ref="BK76" r:id="rId2997" display="http://web.higov.net/oip/rrs/popup_list_agency_by_login.php?text=opener.document.myform.x_Agency_Codetxt&amp;title=Agency%20Code&amp;id=opener.document.myform.x_Agency_Code&amp;dept=A11"/>
    <hyperlink ref="BK75" r:id="rId2998" display="http://web.higov.net/oip/rrs/popup_list_agency_by_login.php?text=opener.document.myform.x_Agency_Codetxt&amp;title=Agency%20Code&amp;id=opener.document.myform.x_Agency_Code&amp;dept=A11"/>
    <hyperlink ref="BK74" r:id="rId2999" display="http://web.higov.net/oip/rrs/popup_list_agency_by_login.php?text=opener.document.myform.x_Agency_Codetxt&amp;title=Agency%20Code&amp;id=opener.document.myform.x_Agency_Code&amp;dept=A11"/>
    <hyperlink ref="BK73" r:id="rId3000" display="http://web.higov.net/oip/rrs/popup_list_agency_by_login.php?text=opener.document.myform.x_Agency_Codetxt&amp;title=Agency%20Code&amp;id=opener.document.myform.x_Agency_Code&amp;dept=A11"/>
    <hyperlink ref="BK72" r:id="rId3001" display="http://web.higov.net/oip/rrs/popup_list_agency_by_login.php?text=opener.document.myform.x_Agency_Codetxt&amp;title=Agency%20Code&amp;id=opener.document.myform.x_Agency_Code&amp;dept=A11"/>
    <hyperlink ref="BK71" r:id="rId3002" display="http://web.higov.net/oip/rrs/popup_list_agency_by_login.php?text=opener.document.myform.x_Agency_Codetxt&amp;title=Agency%20Code&amp;id=opener.document.myform.x_Agency_Code&amp;dept=A11"/>
    <hyperlink ref="BK70" r:id="rId3003" display="http://web.higov.net/oip/rrs/popup_list_agency_by_login.php?text=opener.document.myform.x_Agency_Codetxt&amp;title=Agency%20Code&amp;id=opener.document.myform.x_Agency_Code&amp;dept=A11"/>
    <hyperlink ref="BK69" r:id="rId3004" display="http://web.higov.net/oip/rrs/popup_list_agency_by_login.php?text=opener.document.myform.x_Agency_Codetxt&amp;title=Agency%20Code&amp;id=opener.document.myform.x_Agency_Code&amp;dept=A11"/>
    <hyperlink ref="BK68" r:id="rId3005" display="http://web.higov.net/oip/rrs/popup_list_agency_by_login.php?text=opener.document.myform.x_Agency_Codetxt&amp;title=Agency%20Code&amp;id=opener.document.myform.x_Agency_Code&amp;dept=A11"/>
    <hyperlink ref="BK67" r:id="rId3006" display="http://web.higov.net/oip/rrs/popup_list_agency_by_login.php?text=opener.document.myform.x_Agency_Codetxt&amp;title=Agency%20Code&amp;id=opener.document.myform.x_Agency_Code&amp;dept=A11"/>
    <hyperlink ref="BK66" r:id="rId3007" display="http://web.higov.net/oip/rrs/popup_list_agency_by_login.php?text=opener.document.myform.x_Agency_Codetxt&amp;title=Agency%20Code&amp;id=opener.document.myform.x_Agency_Code&amp;dept=A11"/>
    <hyperlink ref="BK65" r:id="rId3008" display="http://web.higov.net/oip/rrs/popup_list_agency_by_login.php?text=opener.document.myform.x_Agency_Codetxt&amp;title=Agency%20Code&amp;id=opener.document.myform.x_Agency_Code&amp;dept=A11"/>
    <hyperlink ref="BK64" r:id="rId3009" display="http://web.higov.net/oip/rrs/popup_list_agency_by_login.php?text=opener.document.myform.x_Agency_Codetxt&amp;title=Agency%20Code&amp;id=opener.document.myform.x_Agency_Code&amp;dept=A11"/>
    <hyperlink ref="BK63" r:id="rId3010" display="http://web.higov.net/oip/rrs/popup_list_agency_by_login.php?text=opener.document.myform.x_Agency_Codetxt&amp;title=Agency%20Code&amp;id=opener.document.myform.x_Agency_Code&amp;dept=A11"/>
    <hyperlink ref="BK62" r:id="rId3011" display="http://web.higov.net/oip/rrs/popup_list_agency_by_login.php?text=opener.document.myform.x_Agency_Codetxt&amp;title=Agency%20Code&amp;id=opener.document.myform.x_Agency_Code&amp;dept=A11"/>
    <hyperlink ref="BK61" r:id="rId3012" display="http://web.higov.net/oip/rrs/popup_list_agency_by_login.php?text=opener.document.myform.x_Agency_Codetxt&amp;title=Agency%20Code&amp;id=opener.document.myform.x_Agency_Code&amp;dept=A11"/>
    <hyperlink ref="BK60" r:id="rId3013" display="http://web.higov.net/oip/rrs/popup_list_agency_by_login.php?text=opener.document.myform.x_Agency_Codetxt&amp;title=Agency%20Code&amp;id=opener.document.myform.x_Agency_Code&amp;dept=A11"/>
    <hyperlink ref="BK59" r:id="rId3014" display="http://web.higov.net/oip/rrs/popup_list_agency_by_login.php?text=opener.document.myform.x_Agency_Codetxt&amp;title=Agency%20Code&amp;id=opener.document.myform.x_Agency_Code&amp;dept=A11"/>
    <hyperlink ref="BK58" r:id="rId3015" display="http://web.higov.net/oip/rrs/popup_list_agency_by_login.php?text=opener.document.myform.x_Agency_Codetxt&amp;title=Agency%20Code&amp;id=opener.document.myform.x_Agency_Code&amp;dept=A11"/>
    <hyperlink ref="BK57" r:id="rId3016" display="http://web.higov.net/oip/rrs/popup_list_agency_by_login.php?text=opener.document.myform.x_Agency_Codetxt&amp;title=Agency%20Code&amp;id=opener.document.myform.x_Agency_Code&amp;dept=A11"/>
    <hyperlink ref="BK56" r:id="rId3017" display="http://web.higov.net/oip/rrs/popup_list_agency_by_login.php?text=opener.document.myform.x_Agency_Codetxt&amp;title=Agency%20Code&amp;id=opener.document.myform.x_Agency_Code&amp;dept=A11"/>
    <hyperlink ref="BK55" r:id="rId3018" display="http://web.higov.net/oip/rrs/popup_list_agency_by_login.php?text=opener.document.myform.x_Agency_Codetxt&amp;title=Agency%20Code&amp;id=opener.document.myform.x_Agency_Code&amp;dept=A11"/>
    <hyperlink ref="BK54" r:id="rId3019" display="http://web.higov.net/oip/rrs/popup_list_agency_by_login.php?text=opener.document.myform.x_Agency_Codetxt&amp;title=Agency%20Code&amp;id=opener.document.myform.x_Agency_Code&amp;dept=A11"/>
    <hyperlink ref="BK53" r:id="rId3020" display="http://web.higov.net/oip/rrs/popup_list_agency_by_login.php?text=opener.document.myform.x_Agency_Codetxt&amp;title=Agency%20Code&amp;id=opener.document.myform.x_Agency_Code&amp;dept=A11"/>
    <hyperlink ref="BK52" r:id="rId3021" display="http://web.higov.net/oip/rrs/popup_list_agency_by_login.php?text=opener.document.myform.x_Agency_Codetxt&amp;title=Agency%20Code&amp;id=opener.document.myform.x_Agency_Code&amp;dept=A11"/>
    <hyperlink ref="BK51" r:id="rId3022" display="http://web.higov.net/oip/rrs/popup_list_agency_by_login.php?text=opener.document.myform.x_Agency_Codetxt&amp;title=Agency%20Code&amp;id=opener.document.myform.x_Agency_Code&amp;dept=A11"/>
    <hyperlink ref="BK50" r:id="rId3023" display="http://web.higov.net/oip/rrs/popup_list_agency_by_login.php?text=opener.document.myform.x_Agency_Codetxt&amp;title=Agency%20Code&amp;id=opener.document.myform.x_Agency_Code&amp;dept=A11"/>
    <hyperlink ref="BK49" r:id="rId3024" display="http://web.higov.net/oip/rrs/popup_list_agency_by_login.php?text=opener.document.myform.x_Agency_Codetxt&amp;title=Agency%20Code&amp;id=opener.document.myform.x_Agency_Code&amp;dept=A11"/>
    <hyperlink ref="BK48" r:id="rId3025" display="http://web.higov.net/oip/rrs/popup_list_agency_by_login.php?text=opener.document.myform.x_Agency_Codetxt&amp;title=Agency%20Code&amp;id=opener.document.myform.x_Agency_Code&amp;dept=A11"/>
    <hyperlink ref="BK47" r:id="rId3026" display="http://web.higov.net/oip/rrs/popup_list_agency_by_login.php?text=opener.document.myform.x_Agency_Codetxt&amp;title=Agency%20Code&amp;id=opener.document.myform.x_Agency_Code&amp;dept=A11"/>
    <hyperlink ref="BK46" r:id="rId3027" display="http://web.higov.net/oip/rrs/popup_list_agency_by_login.php?text=opener.document.myform.x_Agency_Codetxt&amp;title=Agency%20Code&amp;id=opener.document.myform.x_Agency_Code&amp;dept=A11"/>
    <hyperlink ref="BK45" r:id="rId3028" display="http://web.higov.net/oip/rrs/popup_list_agency_by_login.php?text=opener.document.myform.x_Agency_Codetxt&amp;title=Agency%20Code&amp;id=opener.document.myform.x_Agency_Code&amp;dept=A11"/>
    <hyperlink ref="BK44" r:id="rId3029" display="http://web.higov.net/oip/rrs/popup_list_agency_by_login.php?text=opener.document.myform.x_Agency_Codetxt&amp;title=Agency%20Code&amp;id=opener.document.myform.x_Agency_Code&amp;dept=A11"/>
    <hyperlink ref="BK43" r:id="rId3030" display="http://web.higov.net/oip/rrs/popup_list_agency_by_login.php?text=opener.document.myform.x_Agency_Codetxt&amp;title=Agency%20Code&amp;id=opener.document.myform.x_Agency_Code&amp;dept=A11"/>
    <hyperlink ref="BK42" r:id="rId3031" display="http://web.higov.net/oip/rrs/popup_list_agency_by_login.php?text=opener.document.myform.x_Agency_Codetxt&amp;title=Agency%20Code&amp;id=opener.document.myform.x_Agency_Code&amp;dept=A11"/>
    <hyperlink ref="BK41" r:id="rId3032" display="http://web.higov.net/oip/rrs/popup_list_agency_by_login.php?text=opener.document.myform.x_Agency_Codetxt&amp;title=Agency%20Code&amp;id=opener.document.myform.x_Agency_Code&amp;dept=A11"/>
    <hyperlink ref="BK40" r:id="rId3033" display="http://web.higov.net/oip/rrs/popup_list_agency_by_login.php?text=opener.document.myform.x_Agency_Codetxt&amp;title=Agency%20Code&amp;id=opener.document.myform.x_Agency_Code&amp;dept=A11"/>
    <hyperlink ref="BK39" r:id="rId3034" display="http://web.higov.net/oip/rrs/popup_list_agency_by_login.php?text=opener.document.myform.x_Agency_Codetxt&amp;title=Agency%20Code&amp;id=opener.document.myform.x_Agency_Code&amp;dept=A11"/>
    <hyperlink ref="BK38" r:id="rId3035" display="http://web.higov.net/oip/rrs/popup_list_agency_by_login.php?text=opener.document.myform.x_Agency_Codetxt&amp;title=Agency%20Code&amp;id=opener.document.myform.x_Agency_Code&amp;dept=A11"/>
    <hyperlink ref="BK37" r:id="rId3036" display="http://web.higov.net/oip/rrs/popup_list_agency_by_login.php?text=opener.document.myform.x_Agency_Codetxt&amp;title=Agency%20Code&amp;id=opener.document.myform.x_Agency_Code&amp;dept=A11"/>
    <hyperlink ref="BK36" r:id="rId3037" display="http://web.higov.net/oip/rrs/popup_list_agency_by_login.php?text=opener.document.myform.x_Agency_Codetxt&amp;title=Agency%20Code&amp;id=opener.document.myform.x_Agency_Code&amp;dept=A11"/>
    <hyperlink ref="BK35" r:id="rId3038" display="http://web.higov.net/oip/rrs/popup_list_agency_by_login.php?text=opener.document.myform.x_Agency_Codetxt&amp;title=Agency%20Code&amp;id=opener.document.myform.x_Agency_Code&amp;dept=A11"/>
    <hyperlink ref="BK34" r:id="rId3039" display="http://web.higov.net/oip/rrs/popup_list_agency_by_login.php?text=opener.document.myform.x_Agency_Codetxt&amp;title=Agency%20Code&amp;id=opener.document.myform.x_Agency_Code&amp;dept=A11"/>
    <hyperlink ref="BK33" r:id="rId3040" display="http://web.higov.net/oip/rrs/popup_list_agency_by_login.php?text=opener.document.myform.x_Agency_Codetxt&amp;title=Agency%20Code&amp;id=opener.document.myform.x_Agency_Code&amp;dept=A11"/>
    <hyperlink ref="BK32" r:id="rId3041" display="http://web.higov.net/oip/rrs/popup_list_agency_by_login.php?text=opener.document.myform.x_Agency_Codetxt&amp;title=Agency%20Code&amp;id=opener.document.myform.x_Agency_Code&amp;dept=A11"/>
    <hyperlink ref="BK31" r:id="rId3042" display="http://web.higov.net/oip/rrs/popup_list_agency_by_login.php?text=opener.document.myform.x_Agency_Codetxt&amp;title=Agency%20Code&amp;id=opener.document.myform.x_Agency_Code&amp;dept=A11"/>
    <hyperlink ref="BK30" r:id="rId3043" display="http://web.higov.net/oip/rrs/popup_list_agency_by_login.php?text=opener.document.myform.x_Agency_Codetxt&amp;title=Agency%20Code&amp;id=opener.document.myform.x_Agency_Code&amp;dept=A11"/>
    <hyperlink ref="BK29" r:id="rId3044" display="http://web.higov.net/oip/rrs/popup_list_agency_by_login.php?text=opener.document.myform.x_Agency_Codetxt&amp;title=Agency%20Code&amp;id=opener.document.myform.x_Agency_Code&amp;dept=A11"/>
    <hyperlink ref="BK28" r:id="rId3045" display="http://web.higov.net/oip/rrs/popup_list_agency_by_login.php?text=opener.document.myform.x_Agency_Codetxt&amp;title=Agency%20Code&amp;id=opener.document.myform.x_Agency_Code&amp;dept=A11"/>
    <hyperlink ref="BK27" r:id="rId3046" display="http://web.higov.net/oip/rrs/popup_list_agency_by_login.php?text=opener.document.myform.x_Agency_Codetxt&amp;title=Agency%20Code&amp;id=opener.document.myform.x_Agency_Code&amp;dept=A11"/>
    <hyperlink ref="BK26" r:id="rId3047" display="http://web.higov.net/oip/rrs/popup_list_agency_by_login.php?text=opener.document.myform.x_Agency_Codetxt&amp;title=Agency%20Code&amp;id=opener.document.myform.x_Agency_Code&amp;dept=A11"/>
    <hyperlink ref="BK25" r:id="rId3048" display="http://web.higov.net/oip/rrs/popup_list_agency_by_login.php?text=opener.document.myform.x_Agency_Codetxt&amp;title=Agency%20Code&amp;id=opener.document.myform.x_Agency_Code&amp;dept=A11"/>
    <hyperlink ref="BK24" r:id="rId3049" display="http://web.higov.net/oip/rrs/popup_list_agency_by_login.php?text=opener.document.myform.x_Agency_Codetxt&amp;title=Agency%20Code&amp;id=opener.document.myform.x_Agency_Code&amp;dept=A11"/>
    <hyperlink ref="BK23" r:id="rId3050" display="http://web.higov.net/oip/rrs/popup_list_agency_by_login.php?text=opener.document.myform.x_Agency_Codetxt&amp;title=Agency%20Code&amp;id=opener.document.myform.x_Agency_Code&amp;dept=A11"/>
    <hyperlink ref="BK22" r:id="rId3051" display="http://web.higov.net/oip/rrs/popup_list_agency_by_login.php?text=opener.document.myform.x_Agency_Codetxt&amp;title=Agency%20Code&amp;id=opener.document.myform.x_Agency_Code&amp;dept=A11"/>
    <hyperlink ref="BK21" r:id="rId3052" display="http://web.higov.net/oip/rrs/popup_list_agency_by_login.php?text=opener.document.myform.x_Agency_Codetxt&amp;title=Agency%20Code&amp;id=opener.document.myform.x_Agency_Code&amp;dept=A11"/>
    <hyperlink ref="BK20" r:id="rId3053" display="http://web.higov.net/oip/rrs/popup_list_agency_by_login.php?text=opener.document.myform.x_Agency_Codetxt&amp;title=Agency%20Code&amp;id=opener.document.myform.x_Agency_Code&amp;dept=A11"/>
    <hyperlink ref="BK19" r:id="rId3054" display="http://web.higov.net/oip/rrs/popup_list_agency_by_login.php?text=opener.document.myform.x_Agency_Codetxt&amp;title=Agency%20Code&amp;id=opener.document.myform.x_Agency_Code&amp;dept=A11"/>
    <hyperlink ref="BK18" r:id="rId3055" display="http://web.higov.net/oip/rrs/popup_list_agency_by_login.php?text=opener.document.myform.x_Agency_Codetxt&amp;title=Agency%20Code&amp;id=opener.document.myform.x_Agency_Code&amp;dept=A11"/>
    <hyperlink ref="BK17"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K14" r:id="rId3058" display="http://web.higov.net/oip/rrs/popup_list_agency_by_login.php?text=opener.document.myform.x_Agency_Codetxt&amp;title=Agency%20Code&amp;id=opener.document.myform.x_Agency_Code&amp;dept=A11"/>
    <hyperlink ref="BK13" r:id="rId3059" display="http://web.higov.net/oip/rrs/popup_list_agency_by_login.php?text=opener.document.myform.x_Agency_Codetxt&amp;title=Agency%20Code&amp;id=opener.document.myform.x_Agency_Code&amp;dept=A11"/>
    <hyperlink ref="BM104"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8"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windowProtection="1"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3">
      <c r="A1" s="238" t="s">
        <v>2602</v>
      </c>
      <c r="B1" s="239" t="s">
        <v>2449</v>
      </c>
      <c r="C1" s="720" t="s">
        <v>3417</v>
      </c>
      <c r="D1" s="721"/>
      <c r="E1" s="721"/>
      <c r="F1" s="722"/>
      <c r="G1" s="722"/>
      <c r="H1" s="722"/>
      <c r="I1" s="723"/>
      <c r="J1" s="72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2"/>
      <c r="AR1" s="712"/>
      <c r="AS1" s="713"/>
      <c r="AT1" s="647" t="s">
        <v>2663</v>
      </c>
      <c r="AU1" s="648"/>
      <c r="AV1" s="648"/>
      <c r="AW1" s="648"/>
      <c r="AX1" s="648"/>
      <c r="AY1" s="648"/>
      <c r="AZ1" s="648"/>
      <c r="BA1" s="649"/>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8" t="s">
        <v>3393</v>
      </c>
      <c r="AE4" s="719"/>
      <c r="AF4" s="401" t="s">
        <v>3403</v>
      </c>
      <c r="AG4" s="402" t="s">
        <v>3404</v>
      </c>
      <c r="AH4" s="363" t="s">
        <v>2673</v>
      </c>
      <c r="AI4" s="706" t="s">
        <v>7</v>
      </c>
      <c r="AJ4" s="707"/>
      <c r="AK4" s="708"/>
      <c r="AL4" s="709" t="s">
        <v>7</v>
      </c>
      <c r="AM4" s="710"/>
      <c r="AN4" s="710"/>
      <c r="AO4" s="711"/>
      <c r="AP4" s="702" t="s">
        <v>7</v>
      </c>
      <c r="AQ4" s="703"/>
      <c r="AR4" s="703"/>
      <c r="AS4" s="704"/>
      <c r="AT4" s="702" t="s">
        <v>7</v>
      </c>
      <c r="AU4" s="703"/>
      <c r="AV4" s="703"/>
      <c r="AW4" s="703"/>
      <c r="AX4" s="703"/>
      <c r="AY4" s="703"/>
      <c r="AZ4" s="703"/>
      <c r="BA4" s="705"/>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4" t="s">
        <v>3419</v>
      </c>
      <c r="B9" s="715"/>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6" t="s">
        <v>3392</v>
      </c>
      <c r="B10" s="717"/>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July-Dec 2016</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'July-Dec 2016'!HHSC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'July-Dec 2016'!Print_Area</vt:lpstr>
      <vt:lpstr>'SAMPLE LOG'!Print_Area</vt:lpstr>
      <vt:lpstr>SOH__ACCOUNTING___GENERAL_SERVICES__OFFICE_OF_INFORMATION_PRACTICES</vt:lpstr>
      <vt:lpstr>'July-Dec 2016'!SOH__HAWAII_HEALTH_SYSTEMS_CORPORATION__CORPORATE_OFFICE</vt:lpstr>
      <vt:lpstr>'July-Dec 2016'!SOH__HAWAII_HEALTH_SYSTEMS_CORPORATION__HHSC</vt:lpstr>
      <vt:lpstr>'July-Dec 2016'!SOH__LEGISLATURE</vt:lpstr>
      <vt:lpstr>SOH__LEGISLATURE</vt:lpstr>
      <vt:lpstr>'July-Dec 2016'!SOH_ACCOUNTING_AND_GENERAL_SERVICES</vt:lpstr>
      <vt:lpstr>'July-Dec 2016'!SOH_AGRICULTURE</vt:lpstr>
      <vt:lpstr>'July-Dec 2016'!SOH_ATTORNEY_GENERAL</vt:lpstr>
      <vt:lpstr>'July-Dec 2016'!SOH_BUDGET_AND_FINANCE</vt:lpstr>
      <vt:lpstr>'July-Dec 2016'!SOH_BUSINESS_ECON_DEV_AND_TOURISM</vt:lpstr>
      <vt:lpstr>'July-Dec 2016'!SOH_COMMERCE_AND_CONSUMER_AFFAIRS</vt:lpstr>
      <vt:lpstr>'July-Dec 2016'!SOH_DEFENSE</vt:lpstr>
      <vt:lpstr>'July-Dec 2016'!SOH_EDUCATION</vt:lpstr>
      <vt:lpstr>'July-Dec 2016'!SOH_GOVERNOR</vt:lpstr>
      <vt:lpstr>'July-Dec 2016'!SOH_HAWAII_HEALTH_SYSTEMS_CORPORATION</vt:lpstr>
      <vt:lpstr>'July-Dec 2016'!SOH_HAWAII_HEALTH_SYSTEMS_CORPORATION_HHSC</vt:lpstr>
      <vt:lpstr>'July-Dec 2016'!SOH_HAWAIIAN_HOME_LANDS</vt:lpstr>
      <vt:lpstr>SOH_HEALTH</vt:lpstr>
      <vt:lpstr>'July-Dec 2016'!SOH_HUMAN_RESOURCES_DEVELOPMENT</vt:lpstr>
      <vt:lpstr>'July-Dec 2016'!SOH_HUMAN_SERVICES</vt:lpstr>
      <vt:lpstr>'July-Dec 2016'!SOH_JUDICIARY</vt:lpstr>
      <vt:lpstr>'July-Dec 2016'!SOH_LABOR_AND_INDUSTRIAL_RELATIONS</vt:lpstr>
      <vt:lpstr>'July-Dec 2016'!SOH_LAND_AND_NATURAL_RESOURCES</vt:lpstr>
      <vt:lpstr>SOH_LEGISLATURE</vt:lpstr>
      <vt:lpstr>'July-Dec 2016'!SOH_LT_GOVERNOR</vt:lpstr>
      <vt:lpstr>'July-Dec 2016'!SOH_PUBLIC_SAFETY</vt:lpstr>
      <vt:lpstr>'July-Dec 2016'!SOH_TAXATION</vt:lpstr>
      <vt:lpstr>'July-Dec 2016'!SOH_TRANSPORTATION</vt:lpstr>
      <vt:lpstr>'July-Dec 2016'!SOH_UNIVERSITY_OF_HAWAII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Shore, Sandy</cp:lastModifiedBy>
  <cp:lastPrinted>2016-05-31T18:15:39Z</cp:lastPrinted>
  <dcterms:created xsi:type="dcterms:W3CDTF">2013-04-08T20:12:31Z</dcterms:created>
  <dcterms:modified xsi:type="dcterms:W3CDTF">2017-11-14T21:58:52Z</dcterms:modified>
</cp:coreProperties>
</file>